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765"/>
  </bookViews>
  <sheets>
    <sheet name="Tüketici Şikayetleri" sheetId="1" r:id="rId1"/>
  </sheets>
  <calcPr calcId="152511" concurrentCalc="0"/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L4" i="1"/>
  <c r="K8" i="1"/>
  <c r="K7" i="1"/>
  <c r="K6" i="1"/>
  <c r="K5" i="1"/>
  <c r="K4" i="1"/>
  <c r="E8" i="1"/>
  <c r="E9" i="1"/>
  <c r="E7" i="1"/>
  <c r="E6" i="1"/>
  <c r="E5" i="1"/>
  <c r="E4" i="1"/>
</calcChain>
</file>

<file path=xl/sharedStrings.xml><?xml version="1.0" encoding="utf-8"?>
<sst xmlns="http://schemas.openxmlformats.org/spreadsheetml/2006/main" count="25" uniqueCount="23">
  <si>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</si>
  <si>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</si>
  <si>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</si>
  <si>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</si>
  <si>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</si>
  <si>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</si>
  <si>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</si>
  <si>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</si>
  <si>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</si>
  <si>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</si>
  <si>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</si>
  <si>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</si>
  <si>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</si>
  <si>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1.2. Fatura tutarı (K2)</t>
  </si>
  <si>
    <t>1. Fatura ve/veya faturaya esas unsurlar</t>
  </si>
  <si>
    <t>4. İkili anlaşma</t>
  </si>
  <si>
    <t>4.1. İkili anlaşma kurma süreci (K10)</t>
  </si>
  <si>
    <t>Ortalama sonuçlanma  süresi(gün) (S6)</t>
  </si>
  <si>
    <t>4.5. İkili anlaşmanın sonlandırılması (K14)</t>
  </si>
  <si>
    <t>2.2. Tahsilatına aracı olunan ilgili ve diğer mevzuat gereği alınan bedeller (K8)</t>
  </si>
  <si>
    <t>2. Fiyat</t>
  </si>
  <si>
    <t>5.2. Tüketici hizmetleri ve şirket hakkındaki şikayetler (K21)</t>
  </si>
  <si>
    <t>5.Tüketici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</si>
</sst>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showGridLines="0" showRowColHeaders="0" tabSelected="1" topLeftCell="B1" zoomScale="90" zoomScaleNormal="90" workbookViewId="0">
      <selection activeCell="C12" sqref="C12"/>
    </sheetView>
  </sheetViews>
  <sheetFormatPr defaultColWidth="9.140625" defaultRowHeight="15" x14ac:dyDescent="0.25"/>
  <cols>
    <col min="1" max="1" width="14.42578125" style="1" customWidth="1"/>
    <col min="2" max="2" width="34.5703125" style="1" customWidth="1"/>
    <col min="3" max="3" width="35.7109375" style="1" customWidth="1"/>
    <col min="4" max="4" width="10.7109375" style="1" customWidth="1"/>
    <col min="5" max="5" width="12.140625" style="1" customWidth="1"/>
    <col min="6" max="6" width="16.28515625" style="1" customWidth="1"/>
    <col min="7" max="7" width="20.42578125" style="1" customWidth="1"/>
    <col min="8" max="8" width="18.28515625" style="1" customWidth="1"/>
    <col min="9" max="9" width="10.140625" style="1" customWidth="1"/>
    <col min="10" max="10" width="10.28515625" style="1" customWidth="1"/>
    <col min="11" max="11" width="10.42578125" style="1" customWidth="1"/>
    <col min="12" max="12" width="12" style="1" customWidth="1"/>
    <col min="13" max="16384" width="9.140625" style="1"/>
  </cols>
  <sheetData>
    <row r="2" spans="1:14" x14ac:dyDescent="0.25">
      <c r="A2" s="3"/>
      <c r="B2" s="3"/>
      <c r="C2" s="3"/>
      <c r="D2" s="20" t="s">
        <v>12</v>
      </c>
      <c r="E2" s="20"/>
      <c r="F2" s="20"/>
      <c r="G2" s="20"/>
      <c r="H2" s="20"/>
      <c r="I2" s="20"/>
      <c r="J2" s="20"/>
      <c r="K2" s="20"/>
      <c r="L2" s="20"/>
    </row>
    <row r="3" spans="1:14" ht="90" customHeight="1" x14ac:dyDescent="0.25">
      <c r="A3" s="4" t="s">
        <v>0</v>
      </c>
      <c r="B3" s="18" t="s">
        <v>1</v>
      </c>
      <c r="C3" s="19"/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10</v>
      </c>
      <c r="J3" s="4" t="s">
        <v>9</v>
      </c>
      <c r="K3" s="4" t="s">
        <v>17</v>
      </c>
      <c r="L3" s="4" t="s">
        <v>11</v>
      </c>
    </row>
    <row r="4" spans="1:14" ht="32.25" customHeight="1" x14ac:dyDescent="0.25">
      <c r="A4" s="6">
        <v>1</v>
      </c>
      <c r="B4" s="10" t="s">
        <v>14</v>
      </c>
      <c r="C4" s="10" t="s">
        <v>13</v>
      </c>
      <c r="D4" s="7">
        <v>173</v>
      </c>
      <c r="E4" s="14">
        <f>IF($D$10=0,0,(D4/$D10)*1000)</f>
        <v>413.8755980861244</v>
      </c>
      <c r="F4" s="7">
        <v>138</v>
      </c>
      <c r="G4" s="7">
        <v>31</v>
      </c>
      <c r="H4" s="7">
        <v>4</v>
      </c>
      <c r="I4" s="7">
        <v>0</v>
      </c>
      <c r="J4" s="7">
        <v>0</v>
      </c>
      <c r="K4" s="15">
        <f>IF((D4=J4),0,384/(D4))</f>
        <v>2.2196531791907512</v>
      </c>
      <c r="L4" s="17">
        <f t="shared" ref="L4:L9" si="0">IF($D$9=0,0,D4/D$9)</f>
        <v>0.6705426356589147</v>
      </c>
    </row>
    <row r="5" spans="1:14" ht="17.25" customHeight="1" x14ac:dyDescent="0.25">
      <c r="A5" s="6">
        <v>2</v>
      </c>
      <c r="B5" s="10" t="s">
        <v>15</v>
      </c>
      <c r="C5" s="10" t="s">
        <v>18</v>
      </c>
      <c r="D5" s="7">
        <v>42</v>
      </c>
      <c r="E5" s="14">
        <f>IF($D$10=0,0,(D5/$D10)*1000)</f>
        <v>100.47846889952153</v>
      </c>
      <c r="F5" s="7">
        <v>5</v>
      </c>
      <c r="G5" s="7">
        <v>26</v>
      </c>
      <c r="H5" s="7">
        <v>11</v>
      </c>
      <c r="I5" s="7">
        <v>0</v>
      </c>
      <c r="J5" s="7">
        <v>0</v>
      </c>
      <c r="K5" s="15">
        <f>IF((D5=J5),0,541/(D5))</f>
        <v>12.880952380952381</v>
      </c>
      <c r="L5" s="17">
        <f t="shared" si="0"/>
        <v>0.16279069767441862</v>
      </c>
    </row>
    <row r="6" spans="1:14" x14ac:dyDescent="0.25">
      <c r="A6" s="6">
        <v>3</v>
      </c>
      <c r="B6" s="10" t="s">
        <v>15</v>
      </c>
      <c r="C6" s="10" t="s">
        <v>16</v>
      </c>
      <c r="D6" s="7">
        <v>21</v>
      </c>
      <c r="E6" s="16">
        <f>IF($D$10=0,0,(D6/$D10)*1000)</f>
        <v>50.239234449760765</v>
      </c>
      <c r="F6" s="7">
        <v>4</v>
      </c>
      <c r="G6" s="7">
        <v>15</v>
      </c>
      <c r="H6" s="7">
        <v>1</v>
      </c>
      <c r="I6" s="7">
        <v>1</v>
      </c>
      <c r="J6" s="7">
        <v>0</v>
      </c>
      <c r="K6" s="15">
        <f>IF((D6=J6),0,134/(D6))</f>
        <v>6.3809523809523814</v>
      </c>
      <c r="L6" s="17">
        <f t="shared" si="0"/>
        <v>8.1395348837209308E-2</v>
      </c>
    </row>
    <row r="7" spans="1:14" ht="35.25" customHeight="1" x14ac:dyDescent="0.25">
      <c r="A7" s="6">
        <v>4</v>
      </c>
      <c r="B7" s="10" t="s">
        <v>20</v>
      </c>
      <c r="C7" s="10" t="s">
        <v>19</v>
      </c>
      <c r="D7" s="7">
        <v>10</v>
      </c>
      <c r="E7" s="14">
        <f>IF($D$10=0,0,(D7/$D10)*1000)</f>
        <v>23.923444976076556</v>
      </c>
      <c r="F7" s="7">
        <v>1</v>
      </c>
      <c r="G7" s="7">
        <v>8</v>
      </c>
      <c r="H7" s="7">
        <v>0</v>
      </c>
      <c r="I7" s="7">
        <v>0</v>
      </c>
      <c r="J7" s="7">
        <v>1</v>
      </c>
      <c r="K7" s="15">
        <f>IF((D7=J7),0,69/(D7))</f>
        <v>6.9</v>
      </c>
      <c r="L7" s="17">
        <f t="shared" si="0"/>
        <v>3.875968992248062E-2</v>
      </c>
    </row>
    <row r="8" spans="1:14" ht="24.75" customHeight="1" x14ac:dyDescent="0.25">
      <c r="A8" s="6">
        <v>5</v>
      </c>
      <c r="B8" s="10" t="s">
        <v>22</v>
      </c>
      <c r="C8" s="10" t="s">
        <v>21</v>
      </c>
      <c r="D8" s="7">
        <v>4</v>
      </c>
      <c r="E8" s="14">
        <f>IF($D$10=0,0,(D8/$D10)*1000)</f>
        <v>9.5693779904306222</v>
      </c>
      <c r="F8" s="7">
        <v>4</v>
      </c>
      <c r="G8" s="7">
        <v>0</v>
      </c>
      <c r="H8" s="7">
        <v>0</v>
      </c>
      <c r="I8" s="7">
        <v>0</v>
      </c>
      <c r="J8" s="7">
        <v>0</v>
      </c>
      <c r="K8" s="15">
        <f>IF((D8=J8),0,3/(D8))</f>
        <v>0.75</v>
      </c>
      <c r="L8" s="17">
        <f t="shared" si="0"/>
        <v>1.5503875968992248E-2</v>
      </c>
    </row>
    <row r="9" spans="1:14" x14ac:dyDescent="0.25">
      <c r="A9" s="7">
        <v>5</v>
      </c>
      <c r="B9" s="11" t="s">
        <v>2</v>
      </c>
      <c r="C9" s="11" t="s">
        <v>2</v>
      </c>
      <c r="D9" s="7">
        <v>258</v>
      </c>
      <c r="E9" s="14">
        <f>IF($D$10=0,0,(D9/$D10)*1000)</f>
        <v>617.22488038277515</v>
      </c>
      <c r="F9" s="7">
        <v>157</v>
      </c>
      <c r="G9" s="7">
        <v>82</v>
      </c>
      <c r="H9" s="7">
        <v>17</v>
      </c>
      <c r="I9" s="7">
        <v>1</v>
      </c>
      <c r="J9" s="7">
        <v>1</v>
      </c>
      <c r="K9" s="15">
        <v>4.5719844357976651</v>
      </c>
      <c r="L9" s="17">
        <f t="shared" si="0"/>
        <v>1</v>
      </c>
    </row>
    <row r="10" spans="1:14" x14ac:dyDescent="0.25">
      <c r="A10" s="8"/>
      <c r="B10" s="12"/>
      <c r="C10" s="13" t="s">
        <v>3</v>
      </c>
      <c r="D10" s="9">
        <v>418</v>
      </c>
      <c r="E10" s="8"/>
      <c r="F10" s="8"/>
      <c r="G10" s="8"/>
      <c r="H10" s="8"/>
      <c r="I10" s="8"/>
      <c r="J10" s="8"/>
      <c r="K10" s="8"/>
      <c r="L10" s="8"/>
    </row>
    <row r="11" spans="1:14" ht="14.4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M11" s="2"/>
      <c r="N11" s="2"/>
    </row>
  </sheetData>
  <mergeCells count="2">
    <mergeCell ref="B3:C3"/>
    <mergeCell ref="D2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C4:C5 B4 C7">
      <formula1>0</formula1>
      <formula2>2147483647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2019-01-30T12:35:47Z</dcterms:modified>
</cp:coreProperties>
</file>