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macbook-29/Desktop/"/>
    </mc:Choice>
  </mc:AlternateContent>
  <xr:revisionPtr revIDLastSave="0" documentId="13_ncr:1_{61174EC1-6334-F646-A069-8D89988A2D9F}" xr6:coauthVersionLast="47" xr6:coauthVersionMax="47" xr10:uidLastSave="{00000000-0000-0000-0000-000000000000}"/>
  <bookViews>
    <workbookView xWindow="0" yWindow="500" windowWidth="23040" windowHeight="866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7" i="1"/>
  <c r="K6" i="1"/>
  <c r="K5" i="1"/>
  <c r="K4" i="1"/>
  <c r="E9" i="1" l="1"/>
  <c r="L9" i="1"/>
  <c r="L8" i="1"/>
  <c r="L7" i="1"/>
  <c r="L6" i="1"/>
  <c r="L5" i="1"/>
  <c r="L4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<sst xmlns="http://schemas.openxmlformats.org/spreadsheetml/2006/main" count="25" uniqueCount="22">
  <si>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</si>
  <si>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</si>
  <si>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</si>
  <si>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</si>
  <si>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</si>
  <si>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</si>
  <si>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</si>
  <si>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</si>
  <si>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</si>
  <si>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</si>
  <si>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</si>
  <si>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</si>
  <si>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1. Fatura ve/veya faturaya esas unsurlar</t>
  </si>
  <si>
    <t>1.2. Fatura tutarı (K2)</t>
  </si>
  <si>
    <t>1.6. Fatura gönderimi (K6)</t>
  </si>
  <si>
    <t>3. Ödeme</t>
  </si>
  <si>
    <t>3.2. Zamanında ödenmeyen borçlar (K9)</t>
  </si>
  <si>
    <t>5. Tüketici hizmetleri</t>
  </si>
  <si>
    <t>Toplam Şikayet</t>
  </si>
  <si>
    <t>Tüketici Sayısı (T1)</t>
  </si>
  <si>
    <t>5.3. Bilgi/Belge talebi (K22)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</si>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</sst>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topLeftCell="A4" zoomScale="90" zoomScaleNormal="90" workbookViewId="0">
      <selection activeCell="A8" sqref="A8:XFD8"/>
    </sheetView>
  </sheetViews>
  <sheetFormatPr baseColWidth="10" defaultColWidth="8.83203125" defaultRowHeight="15" x14ac:dyDescent="0.2"/>
  <cols>
    <col min="1" max="1" width="17.6640625" customWidth="1"/>
    <col min="2" max="3" width="32.5" bestFit="1" customWidth="1"/>
    <col min="5" max="5" width="11.6640625" customWidth="1"/>
    <col min="6" max="6" width="12.83203125" customWidth="1"/>
    <col min="7" max="7" width="11.5" customWidth="1"/>
    <col min="8" max="8" width="13.33203125" customWidth="1"/>
    <col min="9" max="9" width="9.83203125" customWidth="1"/>
    <col min="10" max="11" width="10.83203125" customWidth="1"/>
    <col min="12" max="12" width="11.33203125" customWidth="1"/>
  </cols>
  <sheetData>
    <row r="2" spans="1:12" x14ac:dyDescent="0.2">
      <c r="A2" s="1"/>
      <c r="B2" s="1"/>
      <c r="C2" s="1"/>
      <c r="D2" s="18" t="s">
        <v>0</v>
      </c>
      <c r="E2" s="19"/>
      <c r="F2" s="19"/>
      <c r="G2" s="19"/>
      <c r="H2" s="19"/>
      <c r="I2" s="19"/>
      <c r="J2" s="19"/>
      <c r="K2" s="19"/>
      <c r="L2" s="20"/>
    </row>
    <row r="3" spans="1:12" ht="75" x14ac:dyDescent="0.2">
      <c r="A3" s="2" t="s">
        <v>1</v>
      </c>
      <c r="B3" s="16" t="s">
        <v>2</v>
      </c>
      <c r="C3" s="17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x14ac:dyDescent="0.2">
      <c r="A4" s="4">
        <v>1</v>
      </c>
      <c r="B4" s="8" t="s">
        <v>12</v>
      </c>
      <c r="C4" s="8" t="s">
        <v>13</v>
      </c>
      <c r="D4" s="5">
        <v>30</v>
      </c>
      <c r="E4" s="9">
        <f>IF($D$10=0,0,(D4/$D10)*1000)</f>
        <v>2.9380080305552831</v>
      </c>
      <c r="F4" s="10">
        <v>16</v>
      </c>
      <c r="G4" s="10">
        <v>13</v>
      </c>
      <c r="H4" s="10">
        <v>1</v>
      </c>
      <c r="I4" s="10">
        <v>0</v>
      </c>
      <c r="J4" s="10">
        <v>0</v>
      </c>
      <c r="K4" s="11">
        <f>IF((D4=J4),0,165/(D4))</f>
        <v>5.5</v>
      </c>
      <c r="L4" s="12">
        <f t="shared" ref="L4:L9" si="0">IF($D$9=0,0,D4/D$9)</f>
        <v>0.38961038961038963</v>
      </c>
    </row>
    <row r="5" spans="1:12" x14ac:dyDescent="0.2">
      <c r="A5" s="4">
        <v>2</v>
      </c>
      <c r="B5" s="8" t="s">
        <v>15</v>
      </c>
      <c r="C5" s="8" t="s">
        <v>16</v>
      </c>
      <c r="D5" s="5">
        <v>16</v>
      </c>
      <c r="E5" s="9">
        <f>IF($D$10=0,0,(D5/$D10)*1000)</f>
        <v>1.5669376162961512</v>
      </c>
      <c r="F5" s="13">
        <v>7</v>
      </c>
      <c r="G5" s="13">
        <v>8</v>
      </c>
      <c r="H5" s="13">
        <v>0</v>
      </c>
      <c r="I5" s="13">
        <v>1</v>
      </c>
      <c r="J5" s="13">
        <v>0</v>
      </c>
      <c r="K5" s="11">
        <f>IF((D5=J5),0,45/(D5))</f>
        <v>2.8125</v>
      </c>
      <c r="L5" s="12">
        <f t="shared" si="0"/>
        <v>0.20779220779220781</v>
      </c>
    </row>
    <row r="6" spans="1:12" x14ac:dyDescent="0.2">
      <c r="A6" s="4">
        <v>3</v>
      </c>
      <c r="B6" s="8" t="s">
        <v>12</v>
      </c>
      <c r="C6" s="8" t="s">
        <v>14</v>
      </c>
      <c r="D6" s="5">
        <v>12</v>
      </c>
      <c r="E6" s="9">
        <f>IF($D$10=0,0,(D6/$D10)*1000)</f>
        <v>1.1752032122221134</v>
      </c>
      <c r="F6" s="13">
        <v>7</v>
      </c>
      <c r="G6" s="13">
        <v>5</v>
      </c>
      <c r="H6" s="13">
        <v>0</v>
      </c>
      <c r="I6" s="13">
        <v>0</v>
      </c>
      <c r="J6" s="13">
        <v>0</v>
      </c>
      <c r="K6" s="14">
        <f>IF((D6=J6),0,40/(D6))</f>
        <v>3.3333333333333335</v>
      </c>
      <c r="L6" s="12">
        <f t="shared" si="0"/>
        <v>0.15584415584415584</v>
      </c>
    </row>
    <row r="7" spans="1:12" x14ac:dyDescent="0.2">
      <c r="A7" s="4">
        <v>4</v>
      </c>
      <c r="B7" s="8" t="s">
        <v>17</v>
      </c>
      <c r="C7" s="8" t="s">
        <v>20</v>
      </c>
      <c r="D7" s="5">
        <v>12</v>
      </c>
      <c r="E7" s="9">
        <f>IF($D$10=0,0,(D7/$D10)*1000)</f>
        <v>1.1752032122221134</v>
      </c>
      <c r="F7" s="13">
        <v>11</v>
      </c>
      <c r="G7" s="13">
        <v>1</v>
      </c>
      <c r="H7" s="13">
        <v>0</v>
      </c>
      <c r="I7" s="13">
        <v>0</v>
      </c>
      <c r="J7" s="13">
        <v>0</v>
      </c>
      <c r="K7" s="11">
        <f>IF((D7=J7),0,12/(D7))</f>
        <v>1</v>
      </c>
      <c r="L7" s="12">
        <f t="shared" si="0"/>
        <v>0.15584415584415584</v>
      </c>
    </row>
    <row r="8" spans="1:12" x14ac:dyDescent="0.2">
      <c r="A8" s="4">
        <v>5</v>
      </c>
      <c r="B8" s="8" t="s">
        <v>17</v>
      </c>
      <c r="C8" s="8" t="s">
        <v>21</v>
      </c>
      <c r="D8" s="5">
        <v>5</v>
      </c>
      <c r="E8" s="9">
        <f>IF($D$10=0,0,(D8/$D10)*1000)</f>
        <v>0.48966800509254721</v>
      </c>
      <c r="F8" s="13">
        <v>4</v>
      </c>
      <c r="G8" s="13">
        <v>1</v>
      </c>
      <c r="H8" s="13">
        <v>0</v>
      </c>
      <c r="I8" s="13">
        <v>0</v>
      </c>
      <c r="J8" s="13">
        <v>0</v>
      </c>
      <c r="K8" s="11">
        <f>IF((D8=J8),0,7/(D8))</f>
        <v>1.4</v>
      </c>
      <c r="L8" s="12">
        <f t="shared" si="0"/>
        <v>6.4935064935064929E-2</v>
      </c>
    </row>
    <row r="9" spans="1:12" x14ac:dyDescent="0.2">
      <c r="A9" s="5">
        <v>5</v>
      </c>
      <c r="B9" s="8" t="s">
        <v>18</v>
      </c>
      <c r="C9" s="8" t="s">
        <v>18</v>
      </c>
      <c r="D9" s="5">
        <v>77</v>
      </c>
      <c r="E9" s="9">
        <f>IF($D$10=0,0,(D9/$D10)*1000)</f>
        <v>7.5408872784252274</v>
      </c>
      <c r="F9" s="5">
        <v>46</v>
      </c>
      <c r="G9" s="5">
        <v>29</v>
      </c>
      <c r="H9" s="5">
        <v>1</v>
      </c>
      <c r="I9" s="5">
        <v>1</v>
      </c>
      <c r="J9" s="5">
        <v>0</v>
      </c>
      <c r="K9" s="14">
        <v>3.6493506493506498</v>
      </c>
      <c r="L9" s="12">
        <f t="shared" si="0"/>
        <v>1</v>
      </c>
    </row>
    <row r="10" spans="1:12" x14ac:dyDescent="0.2">
      <c r="A10" s="6"/>
      <c r="B10" s="7"/>
      <c r="C10" s="8" t="s">
        <v>19</v>
      </c>
      <c r="D10" s="5">
        <v>10211</v>
      </c>
      <c r="E10" s="6"/>
      <c r="F10" s="6"/>
      <c r="G10" s="6"/>
      <c r="H10" s="6"/>
      <c r="I10" s="6"/>
      <c r="J10" s="6"/>
      <c r="K10" s="6"/>
      <c r="L10" s="6"/>
    </row>
    <row r="11" spans="1:12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</sheetData>
  <mergeCells count="2">
    <mergeCell ref="B3:C3"/>
    <mergeCell ref="D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PMO-01</cp:lastModifiedBy>
  <dcterms:created xsi:type="dcterms:W3CDTF">2021-09-14T13:28:38Z</dcterms:created>
  <dcterms:modified xsi:type="dcterms:W3CDTF">2021-09-14T16:38:43Z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etDate">
    <vt:lpwstr>2021-09-14T13:28:39Z</vt:lpwstr>
  </property>
  <property fmtid="{D5CDD505-2E9C-101B-9397-08002B2CF9AE}" pid="4" name="MSIP_Label_be2f5433-5223-42b4-8846-752d4bb05e6f_Method">
    <vt:lpwstr>Standard</vt:lpwstr>
  </property>
  <property fmtid="{D5CDD505-2E9C-101B-9397-08002B2CF9AE}" pid="5" name="MSIP_Label_be2f5433-5223-42b4-8846-752d4bb05e6f_Name">
    <vt:lpwstr>be2f5433-5223-42b4-8846-752d4bb05e6f</vt:lpwstr>
  </property>
  <property fmtid="{D5CDD505-2E9C-101B-9397-08002B2CF9AE}" pid="6" name="MSIP_Label_be2f5433-5223-42b4-8846-752d4bb05e6f_SiteId">
    <vt:lpwstr>61e13160-e7bf-49cf-a08c-d53adbe7da56</vt:lpwstr>
  </property>
  <property fmtid="{D5CDD505-2E9C-101B-9397-08002B2CF9AE}" pid="7" name="MSIP_Label_be2f5433-5223-42b4-8846-752d4bb05e6f_ActionId">
    <vt:lpwstr>a7f8ee88-040b-40c4-a623-4a992bdd6428</vt:lpwstr>
  </property>
  <property fmtid="{D5CDD505-2E9C-101B-9397-08002B2CF9AE}" pid="8" name="MSIP_Label_be2f5433-5223-42b4-8846-752d4bb05e6f_ContentBits">
    <vt:lpwstr>0</vt:lpwstr>
  </property>
</Properties>
</file>