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2019 Öncesi Back Up\Müşteri Şikayetleri\2019\"/>
    </mc:Choice>
  </mc:AlternateContent>
  <bookViews>
    <workbookView xWindow="0" yWindow="0" windowWidth="19200" windowHeight="677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7" i="1" l="1"/>
  <c r="K6" i="1"/>
  <c r="K5" i="1"/>
  <c r="K4" i="1"/>
  <c r="L5" i="1" l="1"/>
  <c r="L6" i="1"/>
  <c r="L7" i="1"/>
  <c r="L4" i="1"/>
  <c r="L8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<sst xmlns="http://schemas.openxmlformats.org/spreadsheetml/2006/main" count="24" uniqueCount="22">
  <si>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</si>
  <si>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</si>
  <si>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</si>
  <si>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</si>
  <si>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</si>
  <si>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</si>
  <si>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</si>
  <si>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</si>
  <si>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</si>
  <si>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</si>
  <si>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</si>
  <si>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</si>
  <si>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</si>
  <si>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</si>
  <si>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4. İkili anlaşma</t>
  </si>
  <si>
    <t>Ortalama sonuçlanma  süresi(gün) (S6)</t>
  </si>
  <si>
    <t>3. Ödeme</t>
  </si>
  <si>
    <t>3.2. Zamanında ödenmeyen borçlar (K9)</t>
  </si>
  <si>
    <t>1.6. Fatura gönderimi (K6)</t>
  </si>
  <si>
    <t>4.3. İkili anlaşma hükümlerinde değişiklik (K12)</t>
  </si>
  <si>
    <t>4.9. Güvence bedeli ve iadesi (K18)</t>
  </si>
  <si>
    <t>3,42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</si>
</sst>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Fill="1" applyBorder="1"/>
    <xf numFmtId="0" fontId="0" fillId="0" borderId="0" xfId="0" applyNumberFormat="1" applyFont="1" applyBorder="1" applyProtection="1">
      <protection locked="0"/>
    </xf>
    <xf numFmtId="3" fontId="0" fillId="0" borderId="0" xfId="0" applyNumberFormat="1" applyFill="1" applyBorder="1"/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showRowColHeaders="0" tabSelected="1" zoomScale="70" zoomScaleNormal="70" workbookViewId="0">
      <selection activeCell="C15" sqref="C15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5" x14ac:dyDescent="0.35">
      <c r="A2" s="2"/>
      <c r="B2" s="2"/>
      <c r="C2" s="2"/>
      <c r="D2" s="24" t="s">
        <v>12</v>
      </c>
      <c r="E2" s="24"/>
      <c r="F2" s="24"/>
      <c r="G2" s="24"/>
      <c r="H2" s="24"/>
      <c r="I2" s="24"/>
      <c r="J2" s="24"/>
      <c r="K2" s="24"/>
      <c r="L2" s="24"/>
    </row>
    <row r="3" spans="1:15" ht="90" customHeight="1" x14ac:dyDescent="0.35">
      <c r="A3" s="3" t="s">
        <v>0</v>
      </c>
      <c r="B3" s="22" t="s">
        <v>1</v>
      </c>
      <c r="C3" s="23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5" ht="32.25" customHeight="1" x14ac:dyDescent="0.35">
      <c r="A4" s="5">
        <v>1</v>
      </c>
      <c r="B4" s="11" t="s">
        <v>13</v>
      </c>
      <c r="C4" s="11" t="s">
        <v>18</v>
      </c>
      <c r="D4" s="6">
        <v>8</v>
      </c>
      <c r="E4" s="9">
        <f>IF($D$9=0,0,(D4/$D9)*1000)</f>
        <v>8.4121976866456354</v>
      </c>
      <c r="F4" s="6">
        <v>4</v>
      </c>
      <c r="G4" s="6">
        <v>4</v>
      </c>
      <c r="H4" s="6">
        <v>0</v>
      </c>
      <c r="I4" s="6">
        <v>0</v>
      </c>
      <c r="J4" s="6">
        <v>0</v>
      </c>
      <c r="K4" s="10">
        <f>IF((D4=J4),0,24/(D4))</f>
        <v>3</v>
      </c>
      <c r="L4" s="21">
        <f>IF($D$8=0,0,D4/D$8)</f>
        <v>0.42105263157894735</v>
      </c>
    </row>
    <row r="5" spans="1:15" x14ac:dyDescent="0.35">
      <c r="A5" s="5">
        <v>2</v>
      </c>
      <c r="B5" s="11" t="s">
        <v>14</v>
      </c>
      <c r="C5" s="11" t="s">
        <v>19</v>
      </c>
      <c r="D5" s="6">
        <v>6</v>
      </c>
      <c r="E5" s="9">
        <f>IF($D$9=0,0,(D5/$D9)*1000)</f>
        <v>6.309148264984227</v>
      </c>
      <c r="F5" s="6">
        <v>1</v>
      </c>
      <c r="G5" s="6">
        <v>5</v>
      </c>
      <c r="H5" s="6">
        <v>0</v>
      </c>
      <c r="I5" s="6">
        <v>0</v>
      </c>
      <c r="J5" s="6">
        <v>0</v>
      </c>
      <c r="K5" s="10">
        <f>IF((D5=J5),0,34/(D5))</f>
        <v>5.666666666666667</v>
      </c>
      <c r="L5" s="21">
        <f>IF($D$8=0,0,D5/D$8)</f>
        <v>0.31578947368421051</v>
      </c>
    </row>
    <row r="6" spans="1:15" x14ac:dyDescent="0.35">
      <c r="A6" s="5">
        <v>3</v>
      </c>
      <c r="B6" s="11" t="s">
        <v>16</v>
      </c>
      <c r="C6" s="11" t="s">
        <v>17</v>
      </c>
      <c r="D6" s="6">
        <v>3</v>
      </c>
      <c r="E6" s="9">
        <f>IF($D$9=0,0,(D6/$D9)*1000)</f>
        <v>3.1545741324921135</v>
      </c>
      <c r="F6" s="6">
        <v>3</v>
      </c>
      <c r="G6" s="6">
        <v>0</v>
      </c>
      <c r="H6" s="6">
        <v>0</v>
      </c>
      <c r="I6" s="6">
        <v>0</v>
      </c>
      <c r="J6" s="6">
        <v>0</v>
      </c>
      <c r="K6" s="10">
        <f>IF((D6=J6),0,6/(D6))</f>
        <v>2</v>
      </c>
      <c r="L6" s="21">
        <f>IF($D$8=0,0,D6/D$8)</f>
        <v>0.15789473684210525</v>
      </c>
    </row>
    <row r="7" spans="1:15" x14ac:dyDescent="0.35">
      <c r="A7" s="5">
        <v>4</v>
      </c>
      <c r="B7" s="11" t="s">
        <v>14</v>
      </c>
      <c r="C7" s="11" t="s">
        <v>20</v>
      </c>
      <c r="D7" s="6">
        <v>2</v>
      </c>
      <c r="E7" s="9">
        <f>IF($D$9=0,0,(D7/$D9)*1000)</f>
        <v>2.1030494216614088</v>
      </c>
      <c r="F7" s="6">
        <v>2</v>
      </c>
      <c r="G7" s="6">
        <v>0</v>
      </c>
      <c r="H7" s="6">
        <v>0</v>
      </c>
      <c r="I7" s="6">
        <v>0</v>
      </c>
      <c r="J7" s="6">
        <v>0</v>
      </c>
      <c r="K7" s="10">
        <f>IF((D7=J7),0,1/(D7))</f>
        <v>0.5</v>
      </c>
      <c r="L7" s="21">
        <f>IF($D$8=0,0,D7/D$8)</f>
        <v>0.10526315789473684</v>
      </c>
    </row>
    <row r="8" spans="1:15" x14ac:dyDescent="0.35">
      <c r="A8" s="6">
        <v>5</v>
      </c>
      <c r="B8" s="11" t="s">
        <v>2</v>
      </c>
      <c r="C8" s="11" t="s">
        <v>2</v>
      </c>
      <c r="D8" s="6">
        <v>19</v>
      </c>
      <c r="E8" s="10">
        <f>IF($D$9=0,0,(D8/$D9)*1000)</f>
        <v>19.978969505783386</v>
      </c>
      <c r="F8" s="14">
        <v>10</v>
      </c>
      <c r="G8" s="14">
        <v>9</v>
      </c>
      <c r="H8" s="14">
        <v>0</v>
      </c>
      <c r="I8" s="6">
        <v>0</v>
      </c>
      <c r="J8" s="6">
        <v>0</v>
      </c>
      <c r="K8" s="10" t="s">
        <v>21</v>
      </c>
      <c r="L8" s="21">
        <f t="shared" ref="L8" si="0">IF($D$8=0,0,D8/D$8)</f>
        <v>1</v>
      </c>
    </row>
    <row r="9" spans="1:15" x14ac:dyDescent="0.35">
      <c r="A9" s="7"/>
      <c r="B9" s="12"/>
      <c r="C9" s="13" t="s">
        <v>3</v>
      </c>
      <c r="D9" s="8">
        <v>951</v>
      </c>
      <c r="E9" s="7"/>
      <c r="F9" s="7"/>
      <c r="G9" s="7"/>
      <c r="H9" s="7"/>
      <c r="I9" s="7"/>
      <c r="J9" s="7"/>
      <c r="K9" s="7"/>
      <c r="L9" s="7"/>
    </row>
    <row r="13" spans="1:15" x14ac:dyDescent="0.3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35">
      <c r="C14" s="16"/>
      <c r="D14" s="19"/>
      <c r="E14" s="20"/>
      <c r="F14" s="20"/>
      <c r="G14" s="20"/>
      <c r="H14" s="20"/>
      <c r="I14" s="20"/>
      <c r="J14" s="20"/>
      <c r="K14" s="16"/>
      <c r="L14" s="16"/>
      <c r="M14" s="16"/>
      <c r="N14" s="16"/>
      <c r="O14" s="16"/>
    </row>
    <row r="15" spans="1:15" x14ac:dyDescent="0.35">
      <c r="C15" s="16"/>
      <c r="D15" s="19"/>
      <c r="E15" s="20"/>
      <c r="F15" s="20"/>
      <c r="G15" s="20"/>
      <c r="H15" s="20"/>
      <c r="I15" s="20"/>
      <c r="J15" s="17"/>
      <c r="K15" s="16"/>
      <c r="L15" s="16"/>
      <c r="M15" s="16"/>
      <c r="N15" s="16"/>
      <c r="O15" s="16"/>
    </row>
    <row r="16" spans="1:15" x14ac:dyDescent="0.35">
      <c r="C16" s="16"/>
      <c r="D16" s="19"/>
      <c r="E16" s="20"/>
      <c r="F16" s="20"/>
      <c r="G16" s="20"/>
      <c r="H16" s="20"/>
      <c r="I16" s="20"/>
      <c r="J16" s="20"/>
      <c r="K16" s="16"/>
      <c r="L16" s="16"/>
      <c r="M16" s="16"/>
      <c r="N16" s="16"/>
      <c r="O16" s="16"/>
    </row>
    <row r="17" spans="3:15" x14ac:dyDescent="0.35">
      <c r="C17" s="16"/>
      <c r="D17" s="19"/>
      <c r="E17" s="20"/>
      <c r="F17" s="20"/>
      <c r="G17" s="20"/>
      <c r="H17" s="20"/>
      <c r="I17" s="20"/>
      <c r="J17" s="20"/>
      <c r="K17" s="16"/>
      <c r="L17" s="16"/>
      <c r="M17" s="16"/>
      <c r="N17" s="16"/>
      <c r="O17" s="16"/>
    </row>
    <row r="18" spans="3:15" x14ac:dyDescent="0.35">
      <c r="C18" s="16"/>
      <c r="D18" s="19"/>
      <c r="E18" s="20"/>
      <c r="F18" s="20"/>
      <c r="G18" s="20"/>
      <c r="H18" s="20"/>
      <c r="I18" s="20"/>
      <c r="J18" s="20"/>
      <c r="K18" s="16"/>
      <c r="L18" s="16"/>
      <c r="M18" s="16"/>
      <c r="N18" s="16"/>
      <c r="O18" s="16"/>
    </row>
    <row r="19" spans="3:15" x14ac:dyDescent="0.35">
      <c r="C19" s="16"/>
      <c r="D19" s="19"/>
      <c r="E19" s="19"/>
      <c r="F19" s="19"/>
      <c r="G19" s="19"/>
      <c r="H19" s="19"/>
      <c r="I19" s="19"/>
      <c r="J19" s="19"/>
      <c r="K19" s="16"/>
      <c r="L19" s="16"/>
      <c r="M19" s="16"/>
      <c r="N19" s="16"/>
      <c r="O19" s="16"/>
    </row>
    <row r="20" spans="3:15" x14ac:dyDescent="0.3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3:15" x14ac:dyDescent="0.3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x14ac:dyDescent="0.35">
      <c r="C22" s="16"/>
      <c r="D22" s="18"/>
      <c r="E22" s="18"/>
      <c r="F22" s="18"/>
      <c r="G22" s="18"/>
      <c r="H22" s="18"/>
      <c r="I22" s="18"/>
      <c r="J22" s="16"/>
      <c r="K22" s="16"/>
      <c r="L22" s="16"/>
      <c r="M22" s="16"/>
      <c r="N22" s="16"/>
      <c r="O22" s="16"/>
    </row>
    <row r="23" spans="3:15" x14ac:dyDescent="0.35">
      <c r="C23" s="16"/>
      <c r="D23" s="18"/>
      <c r="E23" s="18"/>
      <c r="F23" s="18"/>
      <c r="G23" s="18"/>
      <c r="H23" s="18"/>
      <c r="I23" s="18"/>
      <c r="J23" s="16"/>
      <c r="K23" s="16"/>
      <c r="L23" s="16"/>
      <c r="M23" s="16"/>
      <c r="N23" s="16"/>
      <c r="O23" s="16"/>
    </row>
    <row r="24" spans="3:15" x14ac:dyDescent="0.35">
      <c r="C24" s="16"/>
      <c r="D24" s="18"/>
      <c r="E24" s="18"/>
      <c r="F24" s="18"/>
      <c r="G24" s="18"/>
      <c r="H24" s="18"/>
      <c r="I24" s="18"/>
      <c r="J24" s="16"/>
      <c r="K24" s="16"/>
      <c r="L24" s="16"/>
      <c r="M24" s="16"/>
      <c r="N24" s="16"/>
      <c r="O24" s="16"/>
    </row>
    <row r="25" spans="3:15" x14ac:dyDescent="0.35">
      <c r="C25" s="16"/>
      <c r="D25" s="18"/>
      <c r="E25" s="18"/>
      <c r="F25" s="18"/>
      <c r="G25" s="18"/>
      <c r="H25" s="18"/>
      <c r="I25" s="18"/>
      <c r="J25" s="16"/>
      <c r="K25" s="16"/>
      <c r="L25" s="16"/>
      <c r="M25" s="16"/>
      <c r="N25" s="16"/>
      <c r="O25" s="16"/>
    </row>
    <row r="26" spans="3:15" x14ac:dyDescent="0.35">
      <c r="C26" s="16"/>
      <c r="D26" s="18"/>
      <c r="E26" s="18"/>
      <c r="F26" s="18"/>
      <c r="G26" s="18"/>
      <c r="H26" s="18"/>
      <c r="I26" s="18"/>
      <c r="J26" s="16"/>
      <c r="K26" s="16"/>
      <c r="L26" s="16"/>
      <c r="M26" s="16"/>
      <c r="N26" s="16"/>
      <c r="O26" s="16"/>
    </row>
    <row r="27" spans="3:15" x14ac:dyDescent="0.35">
      <c r="C27" s="16"/>
      <c r="D27" s="18"/>
      <c r="E27" s="18"/>
      <c r="F27" s="18"/>
      <c r="G27" s="18"/>
      <c r="H27" s="18"/>
      <c r="I27" s="18"/>
      <c r="J27" s="16"/>
      <c r="K27" s="16"/>
      <c r="L27" s="16"/>
      <c r="M27" s="16"/>
      <c r="N27" s="16"/>
      <c r="O27" s="16"/>
    </row>
    <row r="28" spans="3:15" x14ac:dyDescent="0.35">
      <c r="D28" s="15"/>
      <c r="E28" s="15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4 C5:C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4:J19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2020-01-08T06:30:28Z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2019-07-11T13:15:53.5778491Z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ac7d437c-094b-4911-a539-4c7a56efb279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