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999F6505-4818-F145-BA8C-F895CD28B139}" xr6:coauthVersionLast="47" xr6:coauthVersionMax="47" xr10:uidLastSave="{00000000-0000-0000-0000-000000000000}"/>
  <bookViews>
    <workbookView xWindow="0" yWindow="500" windowWidth="23040" windowHeight="86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L4" i="1" l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<sst xmlns="http://schemas.openxmlformats.org/spreadsheetml/2006/main" count="25" uniqueCount="22">
  <si>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</si>
  <si>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</si>
  <si>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</si>
  <si>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</si>
  <si>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</si>
  <si>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</si>
  <si>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</si>
  <si>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</si>
  <si>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</si>
  <si>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</si>
  <si>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</si>
  <si>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</si>
  <si>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</si>
  <si>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</si>
  <si>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</si>
  <si>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</si>
  <si>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</si>
  <si>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</si>
  <si>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1.2. Fatura tutarı (K2)</t>
  </si>
  <si>
    <t>1.6. Fatura gönderimi (K6)</t>
  </si>
  <si>
    <t>5. Tüketici hizmetleri</t>
  </si>
  <si>
    <t>5.3. Bilgi/Belge talebi (K22)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</si>
</sst>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2" fillId="0" borderId="0" xfId="0" applyFont="1" applyFill="1" applyProtection="1"/>
    <xf numFmtId="0" fontId="2" fillId="0" borderId="2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0" fillId="0" borderId="0" xfId="0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vertical="center" wrapText="1"/>
    </xf>
    <xf numFmtId="3" fontId="0" fillId="0" borderId="1" xfId="0" applyNumberFormat="1" applyFont="1" applyFill="1" applyBorder="1" applyAlignment="1" applyProtection="1">
      <alignment horizontal="center" vertical="center" wrapText="1"/>
    </xf>
    <xf numFmtId="2" fontId="0" fillId="0" borderId="3" xfId="0" applyNumberFormat="1" applyFont="1" applyFill="1" applyBorder="1" applyAlignment="1" applyProtection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10" fontId="0" fillId="0" borderId="1" xfId="1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3" fontId="0" fillId="0" borderId="1" xfId="0" applyNumberFormat="1" applyFont="1" applyBorder="1" applyAlignment="1" applyProtection="1">
      <alignment horizontal="center" wrapText="1"/>
    </xf>
    <xf numFmtId="0" fontId="0" fillId="0" borderId="0" xfId="0" applyFont="1" applyFill="1" applyProtection="1"/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2"/>
  <sheetViews>
    <sheetView tabSelected="1" topLeftCell="A2" zoomScale="85" zoomScaleNormal="85" workbookViewId="0">
      <selection activeCell="A3" sqref="A3:L9"/>
    </sheetView>
  </sheetViews>
  <sheetFormatPr baseColWidth="10" defaultColWidth="8.83203125" defaultRowHeight="15" x14ac:dyDescent="0.2"/>
  <cols>
    <col min="1" max="1" width="12.1640625" style="5" customWidth="1"/>
    <col min="2" max="2" width="33.5" style="5" customWidth="1"/>
    <col min="3" max="3" width="38.6640625" style="5" customWidth="1"/>
    <col min="4" max="5" width="8.83203125" style="5"/>
    <col min="6" max="6" width="11.1640625" style="5" customWidth="1"/>
    <col min="7" max="7" width="10.6640625" style="5" customWidth="1"/>
    <col min="8" max="8" width="9.6640625" style="5" customWidth="1"/>
    <col min="9" max="9" width="8.83203125" style="5"/>
    <col min="10" max="10" width="13.83203125" style="5" customWidth="1"/>
    <col min="11" max="11" width="11.5" style="5" customWidth="1"/>
    <col min="12" max="12" width="10.83203125" style="5" customWidth="1"/>
    <col min="13" max="16384" width="8.83203125" style="5"/>
  </cols>
  <sheetData>
    <row r="2" spans="1:12" x14ac:dyDescent="0.2">
      <c r="A2" s="1"/>
      <c r="B2" s="1"/>
      <c r="C2" s="1"/>
      <c r="D2" s="2" t="s">
        <v>0</v>
      </c>
      <c r="E2" s="3"/>
      <c r="F2" s="3"/>
      <c r="G2" s="3"/>
      <c r="H2" s="3"/>
      <c r="I2" s="3"/>
      <c r="J2" s="3"/>
      <c r="K2" s="3"/>
      <c r="L2" s="4"/>
    </row>
    <row r="3" spans="1:12" ht="90" x14ac:dyDescent="0.2">
      <c r="A3" s="6" t="s">
        <v>1</v>
      </c>
      <c r="B3" s="7" t="s">
        <v>2</v>
      </c>
      <c r="C3" s="8"/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  <c r="K3" s="6" t="s">
        <v>10</v>
      </c>
      <c r="L3" s="6" t="s">
        <v>11</v>
      </c>
    </row>
    <row r="4" spans="1:12" ht="16" x14ac:dyDescent="0.2">
      <c r="A4" s="10">
        <v>1</v>
      </c>
      <c r="B4" s="11" t="s">
        <v>14</v>
      </c>
      <c r="C4" s="12" t="s">
        <v>15</v>
      </c>
      <c r="D4" s="13">
        <v>17</v>
      </c>
      <c r="E4" s="14">
        <f>IF($D$10=0,0,(D4/$D10)*1000)</f>
        <v>4.1933892451899357</v>
      </c>
      <c r="F4" s="15">
        <v>15</v>
      </c>
      <c r="G4" s="15">
        <v>2</v>
      </c>
      <c r="H4" s="15">
        <v>0</v>
      </c>
      <c r="I4" s="15">
        <v>0</v>
      </c>
      <c r="J4" s="15">
        <v>0</v>
      </c>
      <c r="K4" s="16">
        <f>IF((D4=J4),0,16/(D4))</f>
        <v>0.94117647058823528</v>
      </c>
      <c r="L4" s="17">
        <f>IF($D$9=0,0,D4/D$9)</f>
        <v>0.35416666666666669</v>
      </c>
    </row>
    <row r="5" spans="1:12" ht="16" x14ac:dyDescent="0.2">
      <c r="A5" s="10">
        <v>2</v>
      </c>
      <c r="B5" s="11" t="s">
        <v>14</v>
      </c>
      <c r="C5" s="12" t="s">
        <v>16</v>
      </c>
      <c r="D5" s="13">
        <v>15</v>
      </c>
      <c r="E5" s="14">
        <f>IF($D$10=0,0,(D5/$D10)*1000)</f>
        <v>3.70004933399112</v>
      </c>
      <c r="F5" s="15">
        <v>10</v>
      </c>
      <c r="G5" s="15">
        <v>4</v>
      </c>
      <c r="H5" s="15">
        <v>0</v>
      </c>
      <c r="I5" s="15">
        <v>1</v>
      </c>
      <c r="J5" s="15">
        <v>0</v>
      </c>
      <c r="K5" s="16">
        <f>IF((D5=J5),0,22/(D5))</f>
        <v>1.4666666666666666</v>
      </c>
      <c r="L5" s="17">
        <f t="shared" ref="L5:L9" si="0">IF($D$9=0,0,D5/D$9)</f>
        <v>0.3125</v>
      </c>
    </row>
    <row r="6" spans="1:12" ht="16" x14ac:dyDescent="0.2">
      <c r="A6" s="10">
        <v>3</v>
      </c>
      <c r="B6" s="11" t="s">
        <v>17</v>
      </c>
      <c r="C6" s="12" t="s">
        <v>18</v>
      </c>
      <c r="D6" s="13">
        <v>7</v>
      </c>
      <c r="E6" s="14">
        <f>IF($D$10=0,0,(D6/$D10)*1000)</f>
        <v>1.7266896891958561</v>
      </c>
      <c r="F6" s="15">
        <v>4</v>
      </c>
      <c r="G6" s="15">
        <v>3</v>
      </c>
      <c r="H6" s="15">
        <v>0</v>
      </c>
      <c r="I6" s="15">
        <v>0</v>
      </c>
      <c r="J6" s="15">
        <v>0</v>
      </c>
      <c r="K6" s="16">
        <f>IF((D6=J6),0,16/(D6))</f>
        <v>2.2857142857142856</v>
      </c>
      <c r="L6" s="17">
        <f t="shared" si="0"/>
        <v>0.14583333333333334</v>
      </c>
    </row>
    <row r="7" spans="1:12" ht="16" x14ac:dyDescent="0.2">
      <c r="A7" s="10">
        <v>4</v>
      </c>
      <c r="B7" s="11" t="s">
        <v>17</v>
      </c>
      <c r="C7" s="12" t="s">
        <v>19</v>
      </c>
      <c r="D7" s="13">
        <v>4</v>
      </c>
      <c r="E7" s="14">
        <f>IF($D$10=0,0,(D7/$D10)*1000)</f>
        <v>0.98667982239763208</v>
      </c>
      <c r="F7" s="15">
        <v>1</v>
      </c>
      <c r="G7" s="15">
        <v>3</v>
      </c>
      <c r="H7" s="15">
        <v>0</v>
      </c>
      <c r="I7" s="15">
        <v>0</v>
      </c>
      <c r="J7" s="15">
        <v>0</v>
      </c>
      <c r="K7" s="16">
        <f>IF((D7=J7),0,23/(D7))</f>
        <v>5.75</v>
      </c>
      <c r="L7" s="17">
        <f t="shared" si="0"/>
        <v>8.3333333333333329E-2</v>
      </c>
    </row>
    <row r="8" spans="1:12" ht="13.5" customHeight="1" x14ac:dyDescent="0.2">
      <c r="A8" s="10">
        <v>5</v>
      </c>
      <c r="B8" s="11" t="s">
        <v>20</v>
      </c>
      <c r="C8" s="12" t="s">
        <v>21</v>
      </c>
      <c r="D8" s="13">
        <v>3</v>
      </c>
      <c r="E8" s="14">
        <f>IF($D$10=0,0,(D8/$D10)*1000)</f>
        <v>0.74000986679822389</v>
      </c>
      <c r="F8" s="15">
        <v>3</v>
      </c>
      <c r="G8" s="15">
        <v>0</v>
      </c>
      <c r="H8" s="15">
        <v>0</v>
      </c>
      <c r="I8" s="15">
        <v>0</v>
      </c>
      <c r="J8" s="15">
        <v>0</v>
      </c>
      <c r="K8" s="16">
        <f>IF((D8=J8),0,3/(D8))</f>
        <v>1</v>
      </c>
      <c r="L8" s="17">
        <f t="shared" si="0"/>
        <v>6.25E-2</v>
      </c>
    </row>
    <row r="9" spans="1:12" x14ac:dyDescent="0.2">
      <c r="A9" s="18"/>
      <c r="B9" s="11" t="s">
        <v>13</v>
      </c>
      <c r="C9" s="11" t="s">
        <v>13</v>
      </c>
      <c r="D9" s="18">
        <v>48</v>
      </c>
      <c r="E9" s="14">
        <f>IF($D$10=0,0,(D9/$D10)*1000)</f>
        <v>11.840157868771582</v>
      </c>
      <c r="F9" s="13">
        <v>33</v>
      </c>
      <c r="G9" s="13">
        <v>14</v>
      </c>
      <c r="H9" s="13">
        <v>0</v>
      </c>
      <c r="I9" s="13">
        <v>1</v>
      </c>
      <c r="J9" s="13">
        <v>0</v>
      </c>
      <c r="K9" s="16">
        <v>1.9791666666666701</v>
      </c>
      <c r="L9" s="17">
        <f t="shared" si="0"/>
        <v>1</v>
      </c>
    </row>
    <row r="10" spans="1:12" x14ac:dyDescent="0.2">
      <c r="A10" s="19"/>
      <c r="B10" s="20"/>
      <c r="C10" s="11" t="s">
        <v>12</v>
      </c>
      <c r="D10" s="21">
        <v>4054</v>
      </c>
      <c r="E10" s="19"/>
      <c r="F10" s="19"/>
      <c r="G10" s="19"/>
      <c r="H10" s="19"/>
      <c r="I10" s="19"/>
      <c r="J10" s="19"/>
      <c r="K10" s="19"/>
      <c r="L10" s="19"/>
    </row>
    <row r="11" spans="1:12" x14ac:dyDescent="0.2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</row>
    <row r="12" spans="1:12" ht="17.5" customHeight="1" x14ac:dyDescent="0.2"/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8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8 F4:J9 D10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ignoredErrors>
    <ignoredError sqref="K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2022-06-08T11:02:41Z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