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A3347734-0C51-724F-AE01-88320E4DB44B}" xr6:coauthVersionLast="47" xr6:coauthVersionMax="47" xr10:uidLastSave="{00000000-0000-0000-0000-000000000000}"/>
  <bookViews>
    <workbookView xWindow="0" yWindow="500" windowWidth="23040" windowHeight="89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 l="1"/>
  <c r="K4" i="1"/>
  <c r="L4" i="1" l="1"/>
  <c r="L9" i="1" l="1"/>
  <c r="L8" i="1" l="1"/>
  <c r="E9" i="1"/>
  <c r="E8" i="1"/>
  <c r="L7" i="1" l="1"/>
  <c r="L6" i="1"/>
  <c r="L5" i="1"/>
  <c r="E7" i="1" l="1"/>
  <c r="E6" i="1"/>
  <c r="E5" i="1"/>
  <c r="E4" i="1"/>
</calcChain>
</file>

<file path=xl/sharedStrings.xml><?xml version="1.0" encoding="utf-8"?>
<sst xmlns="http://schemas.openxmlformats.org/spreadsheetml/2006/main" count="25" uniqueCount="21">
  <si>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</si>
  <si>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</si>
  <si>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</si>
  <si>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</si>
  <si>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</si>
  <si>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</si>
  <si>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</si>
  <si>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</si>
  <si>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</si>
  <si>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</si>
  <si>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</si>
  <si>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</si>
  <si>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</si>
  <si>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</si>
  <si>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3. Ödeme</t>
  </si>
  <si>
    <t>3.1. Fatura Ödemesi</t>
  </si>
  <si>
    <t>3.2. Zamanında ödenmeyen borçlar (K9)</t>
  </si>
  <si>
    <t>1. Fatura ve/veya faturaya esas unsurlar</t>
  </si>
  <si>
    <t>1.6. Fatura gönderimi (K6)</t>
  </si>
  <si>
    <t>1.1. Fatura yer alması gereken bilgiler (K1)</t>
  </si>
  <si>
    <t>1.2. Fatura tutarı (K2)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</si>
</sst>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4">
    <xf numFmtId="0" fontId="0" fillId="0" borderId="0" xfId="0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/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3"/>
  <sheetViews>
    <sheetView tabSelected="1" zoomScale="85" zoomScaleNormal="85"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3" x14ac:dyDescent="0.2">
      <c r="A2" s="1"/>
      <c r="B2" s="1"/>
      <c r="C2" s="1"/>
      <c r="D2" s="21" t="s">
        <v>0</v>
      </c>
      <c r="E2" s="22"/>
      <c r="F2" s="22"/>
      <c r="G2" s="22"/>
      <c r="H2" s="22"/>
      <c r="I2" s="22"/>
      <c r="J2" s="22"/>
      <c r="K2" s="22"/>
      <c r="L2" s="23"/>
    </row>
    <row r="3" spans="1:13" ht="90" x14ac:dyDescent="0.2">
      <c r="A3" s="2" t="s">
        <v>1</v>
      </c>
      <c r="B3" s="19" t="s">
        <v>2</v>
      </c>
      <c r="C3" s="20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8"/>
    </row>
    <row r="4" spans="1:13" x14ac:dyDescent="0.2">
      <c r="A4" s="4">
        <v>1</v>
      </c>
      <c r="B4" s="5" t="s">
        <v>14</v>
      </c>
      <c r="C4" s="6" t="s">
        <v>15</v>
      </c>
      <c r="D4" s="14">
        <v>41</v>
      </c>
      <c r="E4" s="15">
        <f>IF($D$10=0,0,(D4/$D10)*1000)</f>
        <v>13.12840217739353</v>
      </c>
      <c r="F4" s="7">
        <v>40</v>
      </c>
      <c r="G4" s="7">
        <v>1</v>
      </c>
      <c r="H4" s="7">
        <v>0</v>
      </c>
      <c r="I4" s="7">
        <v>0</v>
      </c>
      <c r="J4" s="7">
        <v>0</v>
      </c>
      <c r="K4" s="15">
        <f>IF((D4=J4),0,21/(D4))</f>
        <v>0.51219512195121952</v>
      </c>
      <c r="L4" s="16">
        <f>IF($D$9=0,0,D4/D$9)</f>
        <v>0.78846153846153844</v>
      </c>
      <c r="M4" s="8"/>
    </row>
    <row r="5" spans="1:13" x14ac:dyDescent="0.2">
      <c r="A5" s="4">
        <v>2</v>
      </c>
      <c r="B5" s="5" t="s">
        <v>14</v>
      </c>
      <c r="C5" s="6" t="s">
        <v>16</v>
      </c>
      <c r="D5" s="14">
        <v>7</v>
      </c>
      <c r="E5" s="15">
        <f>IF($D$10=0,0,(D5/$D10)*1000)</f>
        <v>2.2414345180915789</v>
      </c>
      <c r="F5" s="7">
        <v>6</v>
      </c>
      <c r="G5" s="7">
        <v>1</v>
      </c>
      <c r="H5" s="7">
        <v>0</v>
      </c>
      <c r="I5" s="7">
        <v>0</v>
      </c>
      <c r="J5" s="7">
        <v>0</v>
      </c>
      <c r="K5" s="15">
        <f>IF((D5=J5),0,10/(D5))</f>
        <v>1.4285714285714286</v>
      </c>
      <c r="L5" s="16">
        <f t="shared" ref="L5:L9" si="0">IF($D$9=0,0,D5/D$9)</f>
        <v>0.13461538461538461</v>
      </c>
      <c r="M5" s="8"/>
    </row>
    <row r="6" spans="1:13" ht="16" x14ac:dyDescent="0.2">
      <c r="A6" s="4">
        <v>3</v>
      </c>
      <c r="B6" s="8" t="s">
        <v>17</v>
      </c>
      <c r="C6" s="9" t="s">
        <v>18</v>
      </c>
      <c r="D6" s="14">
        <v>1</v>
      </c>
      <c r="E6" s="15">
        <f>IF($D$10=0,0,(D6/$D10)*1000)</f>
        <v>0.32020493115593979</v>
      </c>
      <c r="F6" s="7">
        <v>0</v>
      </c>
      <c r="G6" s="7">
        <v>1</v>
      </c>
      <c r="H6" s="7">
        <v>0</v>
      </c>
      <c r="I6" s="7">
        <v>0</v>
      </c>
      <c r="J6" s="7">
        <v>0</v>
      </c>
      <c r="K6" s="15">
        <f>IF((D6=J6),0,5/(D6))</f>
        <v>5</v>
      </c>
      <c r="L6" s="16">
        <f t="shared" si="0"/>
        <v>1.9230769230769232E-2</v>
      </c>
      <c r="M6" s="8"/>
    </row>
    <row r="7" spans="1:13" ht="16" x14ac:dyDescent="0.2">
      <c r="A7" s="4">
        <v>4</v>
      </c>
      <c r="B7" s="5" t="s">
        <v>17</v>
      </c>
      <c r="C7" s="9" t="s">
        <v>19</v>
      </c>
      <c r="D7" s="14">
        <v>1</v>
      </c>
      <c r="E7" s="15">
        <f>IF($D$10=0,0,(D7/$D10)*1000)</f>
        <v>0.32020493115593979</v>
      </c>
      <c r="F7" s="7">
        <v>0</v>
      </c>
      <c r="G7" s="7">
        <v>1</v>
      </c>
      <c r="H7" s="7">
        <v>0</v>
      </c>
      <c r="I7" s="7">
        <v>0</v>
      </c>
      <c r="J7" s="7">
        <v>0</v>
      </c>
      <c r="K7" s="15">
        <f>IF((D7=J7),0,1/(D7))</f>
        <v>1</v>
      </c>
      <c r="L7" s="16">
        <f t="shared" si="0"/>
        <v>1.9230769230769232E-2</v>
      </c>
      <c r="M7" s="8"/>
    </row>
    <row r="8" spans="1:13" ht="13.5" customHeight="1" x14ac:dyDescent="0.2">
      <c r="A8" s="4">
        <v>5</v>
      </c>
      <c r="B8" s="5" t="s">
        <v>17</v>
      </c>
      <c r="C8" s="10" t="s">
        <v>20</v>
      </c>
      <c r="D8" s="14">
        <v>1</v>
      </c>
      <c r="E8" s="15">
        <f>IF($D$10=0,0,(D8/$D10)*1000)</f>
        <v>0.32020493115593979</v>
      </c>
      <c r="F8" s="7">
        <v>1</v>
      </c>
      <c r="G8" s="7">
        <v>0</v>
      </c>
      <c r="H8" s="7">
        <v>0</v>
      </c>
      <c r="I8" s="7">
        <v>0</v>
      </c>
      <c r="J8" s="7">
        <v>0</v>
      </c>
      <c r="K8" s="15">
        <f>IF((D8=J8),0,1/(D8))</f>
        <v>1</v>
      </c>
      <c r="L8" s="16">
        <f t="shared" si="0"/>
        <v>1.9230769230769232E-2</v>
      </c>
      <c r="M8" s="8"/>
    </row>
    <row r="9" spans="1:13" x14ac:dyDescent="0.2">
      <c r="A9" s="4"/>
      <c r="B9" s="5" t="s">
        <v>13</v>
      </c>
      <c r="C9" s="5" t="s">
        <v>13</v>
      </c>
      <c r="D9" s="17">
        <v>52</v>
      </c>
      <c r="E9" s="15">
        <f>IF($D$10=0,0,(D9/$D10)*1000)</f>
        <v>16.65065642010887</v>
      </c>
      <c r="F9" s="14">
        <v>48</v>
      </c>
      <c r="G9" s="14">
        <v>4</v>
      </c>
      <c r="H9" s="14">
        <v>0</v>
      </c>
      <c r="I9" s="14">
        <v>0</v>
      </c>
      <c r="J9" s="14">
        <v>0</v>
      </c>
      <c r="K9" s="18">
        <v>0.80769230769230804</v>
      </c>
      <c r="L9" s="16">
        <f t="shared" si="0"/>
        <v>1</v>
      </c>
      <c r="M9" s="8"/>
    </row>
    <row r="10" spans="1:13" x14ac:dyDescent="0.2">
      <c r="A10" s="11"/>
      <c r="B10" s="12"/>
      <c r="C10" s="5" t="s">
        <v>12</v>
      </c>
      <c r="D10" s="13">
        <v>3123</v>
      </c>
      <c r="E10" s="11"/>
      <c r="F10" s="11"/>
      <c r="G10" s="11"/>
      <c r="H10" s="11"/>
      <c r="I10" s="11"/>
      <c r="J10" s="11"/>
      <c r="K10" s="11"/>
      <c r="L10" s="11"/>
      <c r="M10" s="8"/>
    </row>
    <row r="11" spans="1:13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7.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8 D10 F4:J9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2022-11-01T15:21:46Z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