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52511" concurrentCalc="0"/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  <c r="E4" i="1"/>
  <c r="E5" i="1"/>
  <c r="K8" i="1"/>
  <c r="K7" i="1"/>
  <c r="K6" i="1"/>
  <c r="K5" i="1"/>
  <c r="K4" i="1"/>
  <c r="E9" i="1"/>
  <c r="E8" i="1"/>
  <c r="E7" i="1"/>
  <c r="E6" i="1"/>
</calcChain>
</file>

<file path=xl/sharedStrings.xml><?xml version="1.0" encoding="utf-8"?>
<sst xmlns="http://schemas.openxmlformats.org/spreadsheetml/2006/main" count="25" uniqueCount="21">
  <si>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</si>
  <si>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</si>
  <si>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</si>
  <si>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</si>
  <si>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</si>
  <si>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</si>
  <si>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</si>
  <si>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</si>
  <si>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</si>
  <si>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</si>
  <si>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</si>
  <si>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</si>
  <si>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</si>
  <si>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</si>
  <si>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</si>
  <si>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1.6. Fatura gönderimi (K6)</t>
  </si>
  <si>
    <t>4. İkili anlaşma</t>
  </si>
  <si>
    <t>4.1. İkili anlaşma kurma süreci (K10)</t>
  </si>
  <si>
    <t>4.9. Güvence bedeli ve iadesi (K18)</t>
  </si>
  <si>
    <t>Ortalama sonuçlanma  süresi(gün) (S6)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</si>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</sst>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showRowColHeaders="0" tabSelected="1" zoomScale="90" zoomScaleNormal="90" workbookViewId="0">
      <selection activeCell="J21" sqref="J21"/>
    </sheetView>
  </sheetViews>
  <sheetFormatPr defaultColWidth="9.140625" defaultRowHeight="15" x14ac:dyDescent="0.25"/>
  <cols>
    <col min="1" max="1" width="14.42578125" style="1" customWidth="1"/>
    <col min="2" max="2" width="33.7109375" style="1" customWidth="1"/>
    <col min="3" max="3" width="34.5703125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4" x14ac:dyDescent="0.25">
      <c r="A2" s="3"/>
      <c r="B2" s="3"/>
      <c r="C2" s="3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4" ht="90" customHeight="1" x14ac:dyDescent="0.25">
      <c r="A3" s="4" t="s">
        <v>0</v>
      </c>
      <c r="B3" s="18" t="s">
        <v>1</v>
      </c>
      <c r="C3" s="19"/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10</v>
      </c>
      <c r="J3" s="4" t="s">
        <v>9</v>
      </c>
      <c r="K3" s="4" t="s">
        <v>19</v>
      </c>
      <c r="L3" s="4" t="s">
        <v>11</v>
      </c>
    </row>
    <row r="4" spans="1:14" ht="18.75" customHeight="1" x14ac:dyDescent="0.25">
      <c r="A4" s="6">
        <v>1</v>
      </c>
      <c r="B4" s="10" t="s">
        <v>14</v>
      </c>
      <c r="C4" s="10" t="s">
        <v>13</v>
      </c>
      <c r="D4" s="7">
        <v>526</v>
      </c>
      <c r="E4" s="16">
        <f>IF($D$10=0,0,(D4/$D10)*1000)</f>
        <v>1249.4061757719714</v>
      </c>
      <c r="F4" s="7">
        <v>422</v>
      </c>
      <c r="G4" s="7">
        <v>99</v>
      </c>
      <c r="H4" s="7">
        <v>2</v>
      </c>
      <c r="I4" s="7">
        <v>3</v>
      </c>
      <c r="J4" s="7">
        <v>0</v>
      </c>
      <c r="K4" s="15">
        <f>IF((D4=J4),0,995/(D4))</f>
        <v>1.8916349809885931</v>
      </c>
      <c r="L4" s="17">
        <f t="shared" ref="L4:L9" si="0">IF($D$9=0,0,D4/D$9)</f>
        <v>0.8470209339774557</v>
      </c>
    </row>
    <row r="5" spans="1:14" ht="18.75" customHeight="1" x14ac:dyDescent="0.25">
      <c r="A5" s="6">
        <v>2</v>
      </c>
      <c r="B5" s="10" t="s">
        <v>16</v>
      </c>
      <c r="C5" s="10" t="s">
        <v>20</v>
      </c>
      <c r="D5" s="7">
        <v>47</v>
      </c>
      <c r="E5" s="14">
        <f>IF($D$10=0,0,(D5/$D10)*1000)</f>
        <v>111.63895486935867</v>
      </c>
      <c r="F5" s="7">
        <v>37</v>
      </c>
      <c r="G5" s="7">
        <v>9</v>
      </c>
      <c r="H5" s="7">
        <v>1</v>
      </c>
      <c r="I5" s="7">
        <v>0</v>
      </c>
      <c r="J5" s="7">
        <v>0</v>
      </c>
      <c r="K5" s="15">
        <f>IF((D5=J5),0,148/(D5))</f>
        <v>3.1489361702127661</v>
      </c>
      <c r="L5" s="17">
        <f t="shared" si="0"/>
        <v>7.5684380032206122E-2</v>
      </c>
    </row>
    <row r="6" spans="1:14" x14ac:dyDescent="0.25">
      <c r="A6" s="6">
        <v>3</v>
      </c>
      <c r="B6" s="10" t="s">
        <v>16</v>
      </c>
      <c r="C6" s="10" t="s">
        <v>17</v>
      </c>
      <c r="D6" s="7">
        <v>23</v>
      </c>
      <c r="E6" s="16">
        <f>IF($D$10=0,0,(D6/$D10)*1000)</f>
        <v>54.63182897862233</v>
      </c>
      <c r="F6" s="7">
        <v>7</v>
      </c>
      <c r="G6" s="7">
        <v>15</v>
      </c>
      <c r="H6" s="7">
        <v>1</v>
      </c>
      <c r="I6" s="7">
        <v>0</v>
      </c>
      <c r="J6" s="7">
        <v>0</v>
      </c>
      <c r="K6" s="15">
        <f>IF((D6=J6),0,189/(D6))</f>
        <v>8.2173913043478262</v>
      </c>
      <c r="L6" s="17">
        <f t="shared" si="0"/>
        <v>3.7037037037037035E-2</v>
      </c>
    </row>
    <row r="7" spans="1:14" x14ac:dyDescent="0.25">
      <c r="A7" s="6">
        <v>4</v>
      </c>
      <c r="B7" s="10" t="s">
        <v>16</v>
      </c>
      <c r="C7" s="10" t="s">
        <v>18</v>
      </c>
      <c r="D7" s="7">
        <v>11</v>
      </c>
      <c r="E7" s="14">
        <f>IF($D$10=0,0,(D7/$D10)*1000)</f>
        <v>26.128266033254157</v>
      </c>
      <c r="F7" s="7">
        <v>8</v>
      </c>
      <c r="G7" s="7">
        <v>3</v>
      </c>
      <c r="H7" s="7">
        <v>0</v>
      </c>
      <c r="I7" s="7">
        <v>0</v>
      </c>
      <c r="J7" s="7">
        <v>0</v>
      </c>
      <c r="K7" s="15">
        <f>IF((D7=J7),0,32/(D7))</f>
        <v>2.9090909090909092</v>
      </c>
      <c r="L7" s="17">
        <f t="shared" si="0"/>
        <v>1.7713365539452495E-2</v>
      </c>
    </row>
    <row r="8" spans="1:14" x14ac:dyDescent="0.25">
      <c r="A8" s="6">
        <v>5</v>
      </c>
      <c r="B8" s="10" t="s">
        <v>14</v>
      </c>
      <c r="C8" s="10" t="s">
        <v>15</v>
      </c>
      <c r="D8" s="7">
        <v>3</v>
      </c>
      <c r="E8" s="14">
        <f>IF($D$10=0,0,(D8/$D10)*1000)</f>
        <v>7.1258907363420434</v>
      </c>
      <c r="F8" s="7">
        <v>1</v>
      </c>
      <c r="G8" s="7">
        <v>2</v>
      </c>
      <c r="H8" s="7">
        <v>0</v>
      </c>
      <c r="I8" s="7">
        <v>0</v>
      </c>
      <c r="J8" s="7">
        <v>0</v>
      </c>
      <c r="K8" s="15">
        <f>IF((D8=J8),0,15/(D8))</f>
        <v>5</v>
      </c>
      <c r="L8" s="17">
        <f t="shared" si="0"/>
        <v>4.830917874396135E-3</v>
      </c>
    </row>
    <row r="9" spans="1:14" x14ac:dyDescent="0.25">
      <c r="A9" s="7">
        <v>5</v>
      </c>
      <c r="B9" s="11" t="s">
        <v>2</v>
      </c>
      <c r="C9" s="11" t="s">
        <v>2</v>
      </c>
      <c r="D9" s="7">
        <v>621</v>
      </c>
      <c r="E9" s="14">
        <f>IF($D$10=0,0,(D9/$D10)*1000)</f>
        <v>1475.0593824228029</v>
      </c>
      <c r="F9" s="7">
        <v>479</v>
      </c>
      <c r="G9" s="7">
        <v>133</v>
      </c>
      <c r="H9" s="7">
        <v>6</v>
      </c>
      <c r="I9" s="7">
        <v>3</v>
      </c>
      <c r="J9" s="7">
        <v>0</v>
      </c>
      <c r="K9" s="15">
        <v>2.3349436392914655</v>
      </c>
      <c r="L9" s="17">
        <f t="shared" si="0"/>
        <v>1</v>
      </c>
    </row>
    <row r="10" spans="1:14" x14ac:dyDescent="0.25">
      <c r="A10" s="8"/>
      <c r="B10" s="12"/>
      <c r="C10" s="13" t="s">
        <v>3</v>
      </c>
      <c r="D10" s="9">
        <v>421</v>
      </c>
      <c r="E10" s="8"/>
      <c r="F10" s="8"/>
      <c r="G10" s="8"/>
      <c r="H10" s="8"/>
      <c r="I10" s="8"/>
      <c r="J10" s="8"/>
      <c r="K10" s="8"/>
      <c r="L10" s="8"/>
    </row>
    <row r="11" spans="1:14" ht="14.4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2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8:C8 C4:C5 B4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2019-01-30T12:33:48Z</dcterms:modified>
</cp:coreProperties>
</file>