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6705"/>
  </bookViews>
  <sheets>
    <sheet name="Tüketici Şikayetleri" sheetId="1" r:id="rId1"/>
  </sheets>
  <calcPr calcId="145621"/>
</workbook>
</file>

<file path=xl/calcChain.xml><?xml version="1.0" encoding="utf-8"?>
<calcChain xmlns="http://schemas.openxmlformats.org/spreadsheetml/2006/main">
  <c r="K7" i="1" l="1"/>
  <c r="K6" i="1"/>
  <c r="K5" i="1"/>
  <c r="K4" i="1"/>
  <c r="L4" i="1" l="1"/>
  <c r="L5" i="1"/>
  <c r="L6" i="1"/>
  <c r="L7" i="1"/>
  <c r="L8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<sst xmlns="http://schemas.openxmlformats.org/spreadsheetml/2006/main" count="23" uniqueCount="21">
  <si>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</si>
  <si>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</si>
  <si>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</si>
  <si>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</si>
  <si>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</si>
  <si>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</si>
  <si>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</si>
  <si>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</si>
  <si>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</si>
  <si>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</si>
  <si>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</si>
  <si>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</si>
  <si>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1.2. Fatura tutarı (K2)</t>
  </si>
  <si>
    <t>1. Fatura ve/veya faturaya esas unsurlar</t>
  </si>
  <si>
    <t>Ortalama sonuçlanma  süresi(gün) (S6)</t>
  </si>
  <si>
    <t>1.6. Fatura gönderimi (K6)</t>
  </si>
  <si>
    <t>3.2. Zamanında ödenmeyen borçlar (K9)</t>
  </si>
  <si>
    <t>3. Ödeme</t>
  </si>
  <si>
    <t>4.1. İkili anlaşma kurma süreci (K10)</t>
  </si>
  <si>
    <t>4. İkili Anlaşma</t>
  </si>
  <si>
    <t>Not: Temmuz ayında Serbest tüketici şikayetlerinde toplamda 4 kategoriden başvuru alınmıştır. Bu nedenle tabloda ilk 4 sırada yer alan şikayetlere yer verilmiştir.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</si>
</sst>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 applyProtection="1">
      <alignment horizontal="right" wrapText="1"/>
      <protection locked="0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showGridLines="0" showRowColHeaders="0" tabSelected="1" zoomScale="70" zoomScaleNormal="70" workbookViewId="0">
      <selection activeCell="C14" sqref="C14"/>
    </sheetView>
  </sheetViews>
  <sheetFormatPr defaultColWidth="9.140625" defaultRowHeight="15" x14ac:dyDescent="0.25"/>
  <cols>
    <col min="1" max="1" width="14.42578125" style="1" customWidth="1"/>
    <col min="2" max="2" width="35.140625" style="1" customWidth="1"/>
    <col min="3" max="3" width="45.140625" style="1" customWidth="1"/>
    <col min="4" max="4" width="10.7109375" style="1" customWidth="1"/>
    <col min="5" max="5" width="12.140625" style="1" customWidth="1"/>
    <col min="6" max="6" width="16.28515625" style="1" customWidth="1"/>
    <col min="7" max="7" width="20.42578125" style="1" customWidth="1"/>
    <col min="8" max="8" width="18.28515625" style="1" customWidth="1"/>
    <col min="9" max="9" width="10.140625" style="1" customWidth="1"/>
    <col min="10" max="10" width="10.28515625" style="1" customWidth="1"/>
    <col min="11" max="11" width="10.42578125" style="1" customWidth="1"/>
    <col min="12" max="12" width="12" style="1" customWidth="1"/>
    <col min="13" max="16384" width="9.140625" style="1"/>
  </cols>
  <sheetData>
    <row r="2" spans="1:13" x14ac:dyDescent="0.25">
      <c r="A2" s="2"/>
      <c r="B2" s="2"/>
      <c r="C2" s="2"/>
      <c r="D2" s="24" t="s">
        <v>11</v>
      </c>
      <c r="E2" s="24"/>
      <c r="F2" s="24"/>
      <c r="G2" s="24"/>
      <c r="H2" s="24"/>
      <c r="I2" s="24"/>
      <c r="J2" s="24"/>
      <c r="K2" s="24"/>
      <c r="L2" s="24"/>
    </row>
    <row r="3" spans="1:13" ht="90" customHeight="1" x14ac:dyDescent="0.25">
      <c r="A3" s="3"/>
      <c r="B3" s="22" t="s">
        <v>0</v>
      </c>
      <c r="C3" s="23"/>
      <c r="D3" s="8" t="s">
        <v>3</v>
      </c>
      <c r="E3" s="9" t="s">
        <v>4</v>
      </c>
      <c r="F3" s="8" t="s">
        <v>5</v>
      </c>
      <c r="G3" s="8" t="s">
        <v>6</v>
      </c>
      <c r="H3" s="8" t="s">
        <v>7</v>
      </c>
      <c r="I3" s="8" t="s">
        <v>9</v>
      </c>
      <c r="J3" s="8" t="s">
        <v>8</v>
      </c>
      <c r="K3" s="8" t="s">
        <v>14</v>
      </c>
      <c r="L3" s="8" t="s">
        <v>10</v>
      </c>
    </row>
    <row r="4" spans="1:13" ht="32.25" customHeight="1" x14ac:dyDescent="0.25">
      <c r="A4" s="4">
        <v>1</v>
      </c>
      <c r="B4" s="10" t="s">
        <v>13</v>
      </c>
      <c r="C4" s="10" t="s">
        <v>12</v>
      </c>
      <c r="D4" s="5">
        <v>15</v>
      </c>
      <c r="E4" s="17">
        <f>IF($D$9=0,0,(D4/$D9)*1000)</f>
        <v>31.446540880503143</v>
      </c>
      <c r="F4" s="5">
        <v>10</v>
      </c>
      <c r="G4" s="5">
        <v>5</v>
      </c>
      <c r="H4" s="5">
        <v>0</v>
      </c>
      <c r="I4" s="5">
        <v>0</v>
      </c>
      <c r="J4" s="5">
        <v>0</v>
      </c>
      <c r="K4" s="18">
        <f>IF((D4=J4),0,38/(D4))</f>
        <v>2.5333333333333332</v>
      </c>
      <c r="L4" s="19">
        <f>IF($D$8=0,0,D4/D$8)</f>
        <v>0.5</v>
      </c>
    </row>
    <row r="5" spans="1:13" x14ac:dyDescent="0.25">
      <c r="A5" s="4">
        <v>2</v>
      </c>
      <c r="B5" s="10" t="s">
        <v>19</v>
      </c>
      <c r="C5" s="10" t="s">
        <v>18</v>
      </c>
      <c r="D5" s="5">
        <v>7</v>
      </c>
      <c r="E5" s="17">
        <f>IF($D$9=0,0,(D5/$D9)*1000)</f>
        <v>14.675052410901468</v>
      </c>
      <c r="F5" s="5">
        <v>2</v>
      </c>
      <c r="G5" s="5">
        <v>5</v>
      </c>
      <c r="H5" s="5">
        <v>0</v>
      </c>
      <c r="I5" s="5">
        <v>0</v>
      </c>
      <c r="J5" s="5">
        <v>0</v>
      </c>
      <c r="K5" s="18">
        <f>IF((D5=J5),0,52/(D5))</f>
        <v>7.4285714285714288</v>
      </c>
      <c r="L5" s="19">
        <f>IF($D$8=0,0,D5/D$8)</f>
        <v>0.23333333333333334</v>
      </c>
    </row>
    <row r="6" spans="1:13" x14ac:dyDescent="0.25">
      <c r="A6" s="4">
        <v>3</v>
      </c>
      <c r="B6" s="10" t="s">
        <v>17</v>
      </c>
      <c r="C6" s="10" t="s">
        <v>16</v>
      </c>
      <c r="D6" s="5">
        <v>6</v>
      </c>
      <c r="E6" s="17">
        <f>IF($D$9=0,0,(D6/$D9)*1000)</f>
        <v>12.578616352201259</v>
      </c>
      <c r="F6" s="5">
        <v>5</v>
      </c>
      <c r="G6" s="5">
        <v>1</v>
      </c>
      <c r="H6" s="5">
        <v>0</v>
      </c>
      <c r="I6" s="5">
        <v>0</v>
      </c>
      <c r="J6" s="5">
        <v>0</v>
      </c>
      <c r="K6" s="18">
        <f>IF((D6=J6),0,13/(D6))</f>
        <v>2.1666666666666665</v>
      </c>
      <c r="L6" s="19">
        <f>IF($D$8=0,0,D6/D$8)</f>
        <v>0.2</v>
      </c>
    </row>
    <row r="7" spans="1:13" x14ac:dyDescent="0.25">
      <c r="A7" s="4">
        <v>4</v>
      </c>
      <c r="B7" s="10" t="s">
        <v>13</v>
      </c>
      <c r="C7" s="10" t="s">
        <v>15</v>
      </c>
      <c r="D7" s="5">
        <v>2</v>
      </c>
      <c r="E7" s="17">
        <f>IF($D$9=0,0,(D7/$D9)*1000)</f>
        <v>4.1928721174004195</v>
      </c>
      <c r="F7" s="5">
        <v>2</v>
      </c>
      <c r="G7" s="5">
        <v>0</v>
      </c>
      <c r="H7" s="5">
        <v>0</v>
      </c>
      <c r="I7" s="5">
        <v>0</v>
      </c>
      <c r="J7" s="5">
        <v>0</v>
      </c>
      <c r="K7" s="18">
        <f>IF((D7=J7),0,0/(D7))</f>
        <v>0</v>
      </c>
      <c r="L7" s="19">
        <f>IF($D$8=0,0,D7/D$8)</f>
        <v>6.6666666666666666E-2</v>
      </c>
    </row>
    <row r="8" spans="1:13" x14ac:dyDescent="0.25">
      <c r="A8" s="5">
        <v>5</v>
      </c>
      <c r="B8" s="10" t="s">
        <v>1</v>
      </c>
      <c r="C8" s="10" t="s">
        <v>1</v>
      </c>
      <c r="D8" s="5">
        <v>30</v>
      </c>
      <c r="E8" s="18">
        <f>IF($D$9=0,0,(D8/$D9)*1000)</f>
        <v>62.893081761006286</v>
      </c>
      <c r="F8" s="20">
        <v>19</v>
      </c>
      <c r="G8" s="20">
        <v>11</v>
      </c>
      <c r="H8" s="20">
        <v>0</v>
      </c>
      <c r="I8" s="5">
        <v>0</v>
      </c>
      <c r="J8" s="5">
        <v>0</v>
      </c>
      <c r="K8" s="18">
        <v>2.8888888888888888</v>
      </c>
      <c r="L8" s="19">
        <f t="shared" ref="L8" si="0">IF($D$8=0,0,D8/D$8)</f>
        <v>1</v>
      </c>
    </row>
    <row r="9" spans="1:13" x14ac:dyDescent="0.25">
      <c r="A9" s="6"/>
      <c r="B9" s="11"/>
      <c r="C9" s="12" t="s">
        <v>2</v>
      </c>
      <c r="D9" s="21">
        <v>477</v>
      </c>
      <c r="E9" s="6"/>
      <c r="F9" s="6"/>
      <c r="G9" s="6"/>
      <c r="H9" s="6"/>
      <c r="I9" s="6"/>
      <c r="J9" s="6"/>
      <c r="K9" s="6"/>
      <c r="L9" s="6"/>
    </row>
    <row r="11" spans="1:13" x14ac:dyDescent="0.2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25">
      <c r="A12" s="1" t="s">
        <v>20</v>
      </c>
      <c r="C12" s="7"/>
      <c r="D12" s="15"/>
      <c r="E12" s="16"/>
      <c r="F12" s="16"/>
      <c r="G12" s="16"/>
      <c r="H12" s="16"/>
      <c r="I12" s="16"/>
      <c r="J12" s="16"/>
      <c r="K12" s="7"/>
      <c r="L12" s="7"/>
      <c r="M12" s="7"/>
    </row>
    <row r="13" spans="1:13" x14ac:dyDescent="0.25">
      <c r="C13" s="7"/>
      <c r="D13" s="15"/>
      <c r="E13" s="16"/>
      <c r="F13" s="16"/>
      <c r="G13" s="16"/>
      <c r="H13" s="16"/>
      <c r="I13" s="16"/>
      <c r="J13" s="16"/>
      <c r="K13" s="7"/>
      <c r="L13" s="7"/>
      <c r="M13" s="7"/>
    </row>
    <row r="14" spans="1:13" x14ac:dyDescent="0.25">
      <c r="C14" s="7"/>
      <c r="D14" s="15"/>
      <c r="E14" s="16"/>
      <c r="F14" s="16"/>
      <c r="G14" s="16"/>
      <c r="H14" s="16"/>
      <c r="I14" s="16"/>
      <c r="J14" s="16"/>
      <c r="K14" s="7"/>
      <c r="L14" s="7"/>
      <c r="M14" s="7"/>
    </row>
    <row r="15" spans="1:13" ht="14.45" x14ac:dyDescent="0.35">
      <c r="C15" s="7"/>
      <c r="D15" s="15"/>
      <c r="E15" s="16"/>
      <c r="F15" s="16"/>
      <c r="G15" s="16"/>
      <c r="H15" s="16"/>
      <c r="I15" s="16"/>
      <c r="J15" s="16"/>
      <c r="K15" s="7"/>
      <c r="L15" s="7"/>
      <c r="M15" s="7"/>
    </row>
    <row r="16" spans="1:13" ht="14.45" x14ac:dyDescent="0.35">
      <c r="C16" s="7"/>
      <c r="D16" s="15"/>
      <c r="E16" s="16"/>
      <c r="F16" s="16"/>
      <c r="G16" s="16"/>
      <c r="H16" s="16"/>
      <c r="I16" s="16"/>
      <c r="J16" s="16"/>
      <c r="K16" s="7"/>
      <c r="L16" s="7"/>
      <c r="M16" s="7"/>
    </row>
    <row r="17" spans="3:13" ht="14.45" x14ac:dyDescent="0.35">
      <c r="C17" s="7"/>
      <c r="D17" s="15"/>
      <c r="E17" s="15"/>
      <c r="F17" s="15"/>
      <c r="G17" s="15"/>
      <c r="H17" s="15"/>
      <c r="I17" s="15"/>
      <c r="J17" s="15"/>
      <c r="K17" s="7"/>
      <c r="L17" s="7"/>
      <c r="M17" s="7"/>
    </row>
    <row r="18" spans="3:13" ht="14.45" x14ac:dyDescent="0.35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3:13" ht="14.45" x14ac:dyDescent="0.3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3:13" ht="14.45" x14ac:dyDescent="0.35">
      <c r="C20" s="7"/>
      <c r="D20" s="13"/>
      <c r="E20" s="13"/>
      <c r="F20" s="13"/>
      <c r="G20" s="13"/>
      <c r="H20" s="13"/>
      <c r="I20" s="13"/>
      <c r="J20" s="7"/>
      <c r="K20" s="15"/>
      <c r="L20" s="7"/>
      <c r="M20" s="7"/>
    </row>
    <row r="21" spans="3:13" ht="14.45" x14ac:dyDescent="0.35">
      <c r="C21" s="7"/>
      <c r="D21" s="13"/>
      <c r="E21" s="13"/>
      <c r="F21" s="13"/>
      <c r="G21" s="13"/>
      <c r="H21" s="13"/>
      <c r="I21" s="13"/>
      <c r="J21" s="7"/>
      <c r="K21" s="14"/>
      <c r="L21" s="7"/>
      <c r="M21" s="7"/>
    </row>
    <row r="22" spans="3:13" ht="14.45" x14ac:dyDescent="0.35">
      <c r="C22" s="7"/>
      <c r="D22" s="13"/>
      <c r="E22" s="13"/>
      <c r="F22" s="13"/>
      <c r="G22" s="13"/>
      <c r="H22" s="13"/>
      <c r="I22" s="13"/>
      <c r="J22" s="7"/>
      <c r="K22" s="7"/>
      <c r="L22" s="7"/>
      <c r="M22" s="7"/>
    </row>
    <row r="23" spans="3:13" x14ac:dyDescent="0.25">
      <c r="C23" s="7"/>
      <c r="D23" s="13"/>
      <c r="E23" s="13"/>
      <c r="F23" s="13"/>
      <c r="G23" s="13"/>
      <c r="H23" s="13"/>
      <c r="I23" s="13"/>
      <c r="J23" s="7"/>
      <c r="K23" s="7"/>
      <c r="L23" s="7"/>
      <c r="M23" s="7"/>
    </row>
    <row r="24" spans="3:13" x14ac:dyDescent="0.25">
      <c r="C24" s="7"/>
      <c r="D24" s="13"/>
      <c r="E24" s="13"/>
      <c r="F24" s="13"/>
      <c r="G24" s="13"/>
      <c r="H24" s="13"/>
      <c r="I24" s="13"/>
      <c r="J24" s="7"/>
      <c r="K24" s="7"/>
      <c r="L24" s="7"/>
      <c r="M24" s="7"/>
    </row>
    <row r="25" spans="3:13" x14ac:dyDescent="0.25">
      <c r="C25" s="7"/>
      <c r="D25" s="13"/>
      <c r="E25" s="13"/>
      <c r="F25" s="13"/>
      <c r="G25" s="13"/>
      <c r="H25" s="13"/>
      <c r="I25" s="13"/>
      <c r="J25" s="7"/>
      <c r="K25" s="7"/>
      <c r="L25" s="7"/>
      <c r="M25" s="7"/>
    </row>
    <row r="26" spans="3:13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3:13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3:13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3:13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3:13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3:13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B4 B6:C6 C4:C5 C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K20 D12:J17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2019-09-12T14:19:54Z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2f5433-5223-42b4-8846-752d4bb05e6f_Enabled">
    <vt:lpwstr>True</vt:lpwstr>
  </property>
  <property fmtid="{D5CDD505-2E9C-101B-9397-08002B2CF9AE}" pid="3" name="MSIP_Label_be2f5433-5223-42b4-8846-752d4bb05e6f_SiteId">
    <vt:lpwstr>61e13160-e7bf-49cf-a08c-d53adbe7da56</vt:lpwstr>
  </property>
  <property fmtid="{D5CDD505-2E9C-101B-9397-08002B2CF9AE}" pid="4" name="MSIP_Label_be2f5433-5223-42b4-8846-752d4bb05e6f_Owner">
    <vt:lpwstr>enerji@akkokholding.onmicrosoft.com</vt:lpwstr>
  </property>
  <property fmtid="{D5CDD505-2E9C-101B-9397-08002B2CF9AE}" pid="5" name="MSIP_Label_be2f5433-5223-42b4-8846-752d4bb05e6f_SetDate">
    <vt:lpwstr>2019-07-11T13:15:53.5153512Z</vt:lpwstr>
  </property>
  <property fmtid="{D5CDD505-2E9C-101B-9397-08002B2CF9AE}" pid="6" name="MSIP_Label_be2f5433-5223-42b4-8846-752d4bb05e6f_Name">
    <vt:lpwstr>Halka Açık</vt:lpwstr>
  </property>
  <property fmtid="{D5CDD505-2E9C-101B-9397-08002B2CF9AE}" pid="7" name="MSIP_Label_be2f5433-5223-42b4-8846-752d4bb05e6f_Application">
    <vt:lpwstr>Microsoft Azure Information Protection</vt:lpwstr>
  </property>
  <property fmtid="{D5CDD505-2E9C-101B-9397-08002B2CF9AE}" pid="8" name="MSIP_Label_be2f5433-5223-42b4-8846-752d4bb05e6f_ActionId">
    <vt:lpwstr>6cd7a4dc-a225-4f1e-b11b-764c9408b7dc</vt:lpwstr>
  </property>
  <property fmtid="{D5CDD505-2E9C-101B-9397-08002B2CF9AE}" pid="9" name="MSIP_Label_be2f5433-5223-42b4-8846-752d4bb05e6f_Extended_MSFT_Method">
    <vt:lpwstr>Automatic</vt:lpwstr>
  </property>
  <property fmtid="{D5CDD505-2E9C-101B-9397-08002B2CF9AE}" pid="10" name="Sensitivity">
    <vt:lpwstr>Halka Açık</vt:lpwstr>
  </property>
</Properties>
</file>