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200" windowHeight="6705"/>
  </bookViews>
  <sheets>
    <sheet name="Tüketici Şikayetleri" sheetId="1" r:id="rId1"/>
  </sheets>
  <calcPr calcId="152511"/>
</workbook>
</file>

<file path=xl/calcChain.xml><?xml version="1.0" encoding="utf-8"?>
<calcChain xmlns="http://schemas.openxmlformats.org/spreadsheetml/2006/main">
  <c r="K8" i="1" l="1"/>
  <c r="K7" i="1"/>
  <c r="K6" i="1"/>
  <c r="K5" i="1"/>
  <c r="K4" i="1"/>
  <c r="L4" i="1"/>
  <c r="L5" i="1"/>
  <c r="L6" i="1"/>
  <c r="L7" i="1"/>
  <c r="L8" i="1"/>
  <c r="L9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<sst xmlns="http://schemas.openxmlformats.org/spreadsheetml/2006/main" count="24" uniqueCount="21">
  <si>
    <t>Veri Türü</t>
  </si>
  <si>
    <t>Toplam Şikayet</t>
  </si>
  <si>
    <t>Tüketici Sayısı (T1)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</si>
  <si>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</si>
  <si>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</si>
  <si>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</si>
  <si>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</si>
  <si>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</si>
  <si>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Sonuçlanmayan şikayet sayısı (S5)</t>
  </si>
  <si>
    <t>Mükerrer Şikayet Sayısı (S4)</t>
  </si>
  <si>
    <t>Şikayetlerin kategorilere göre oransal dağılımı</t>
  </si>
  <si>
    <t>Şikayet Sayısı</t>
  </si>
  <si>
    <t>1.2. Fatura tutarı (K2)</t>
  </si>
  <si>
    <t>1. Fatura ve/veya faturaya esas unsurlar</t>
  </si>
  <si>
    <t>4. İkili anlaşma</t>
  </si>
  <si>
    <t>5. Tüketici hizmetleri</t>
  </si>
  <si>
    <t>5.3. Bilgi/Belge talebi (K22)</t>
  </si>
  <si>
    <t>Ortalama sonuçlanma  süresi(gün) (S6)</t>
  </si>
  <si>
    <t>4.9. Güvence bedeli ve iadesi (K18)</t>
  </si>
  <si>
    <t>1.6. Fatura gönderimi (K6)</t>
  </si>
  <si>
    <t>5.2. Tüketici hizmetleri ve şirket hakkındaki şikayetler (K21)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</si>
</sst>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0" fillId="0" borderId="0" xfId="0" applyFill="1" applyBorder="1"/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10" fontId="2" fillId="2" borderId="1" xfId="1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showGridLines="0" showRowColHeaders="0" tabSelected="1" zoomScale="70" zoomScaleNormal="70" workbookViewId="0">
      <selection activeCell="G27" sqref="F24:G27"/>
    </sheetView>
  </sheetViews>
  <sheetFormatPr defaultColWidth="9.140625" defaultRowHeight="15" x14ac:dyDescent="0.25"/>
  <cols>
    <col min="1" max="1" width="14.42578125" style="1" customWidth="1"/>
    <col min="2" max="2" width="35.140625" style="1" customWidth="1"/>
    <col min="3" max="3" width="45.140625" style="1" customWidth="1"/>
    <col min="4" max="4" width="10.7109375" style="1" customWidth="1"/>
    <col min="5" max="5" width="12.140625" style="1" customWidth="1"/>
    <col min="6" max="6" width="16.28515625" style="1" customWidth="1"/>
    <col min="7" max="7" width="20.42578125" style="1" customWidth="1"/>
    <col min="8" max="8" width="18.28515625" style="1" customWidth="1"/>
    <col min="9" max="9" width="10.140625" style="1" customWidth="1"/>
    <col min="10" max="10" width="10.28515625" style="1" customWidth="1"/>
    <col min="11" max="11" width="10.42578125" style="1" customWidth="1"/>
    <col min="12" max="12" width="12" style="1" customWidth="1"/>
    <col min="13" max="16384" width="9.140625" style="1"/>
  </cols>
  <sheetData>
    <row r="2" spans="1:12" x14ac:dyDescent="0.25">
      <c r="A2" s="2"/>
      <c r="B2" s="2"/>
      <c r="C2" s="2"/>
      <c r="D2" s="21" t="s">
        <v>11</v>
      </c>
      <c r="E2" s="21"/>
      <c r="F2" s="21"/>
      <c r="G2" s="21"/>
      <c r="H2" s="21"/>
      <c r="I2" s="21"/>
      <c r="J2" s="21"/>
      <c r="K2" s="21"/>
      <c r="L2" s="21"/>
    </row>
    <row r="3" spans="1:12" ht="90" customHeight="1" x14ac:dyDescent="0.25">
      <c r="A3" s="3"/>
      <c r="B3" s="19" t="s">
        <v>0</v>
      </c>
      <c r="C3" s="20"/>
      <c r="D3" s="3" t="s">
        <v>3</v>
      </c>
      <c r="E3" s="4" t="s">
        <v>4</v>
      </c>
      <c r="F3" s="3" t="s">
        <v>5</v>
      </c>
      <c r="G3" s="3" t="s">
        <v>6</v>
      </c>
      <c r="H3" s="3" t="s">
        <v>7</v>
      </c>
      <c r="I3" s="3" t="s">
        <v>9</v>
      </c>
      <c r="J3" s="3" t="s">
        <v>8</v>
      </c>
      <c r="K3" s="3" t="s">
        <v>17</v>
      </c>
      <c r="L3" s="3" t="s">
        <v>10</v>
      </c>
    </row>
    <row r="4" spans="1:12" ht="32.25" customHeight="1" x14ac:dyDescent="0.25">
      <c r="A4" s="5">
        <v>1</v>
      </c>
      <c r="B4" s="8" t="s">
        <v>13</v>
      </c>
      <c r="C4" s="8" t="s">
        <v>12</v>
      </c>
      <c r="D4" s="13">
        <v>28</v>
      </c>
      <c r="E4" s="14">
        <f>IF($D$10=0,0,(D4/$D10)*1000)</f>
        <v>61.002178649237472</v>
      </c>
      <c r="F4" s="13">
        <v>23</v>
      </c>
      <c r="G4" s="13">
        <v>4</v>
      </c>
      <c r="H4" s="13">
        <v>0</v>
      </c>
      <c r="I4" s="13">
        <v>1</v>
      </c>
      <c r="J4" s="13">
        <v>0</v>
      </c>
      <c r="K4" s="12">
        <f>IF((D4=J4),0,46/(D4))</f>
        <v>1.6428571428571428</v>
      </c>
      <c r="L4" s="15">
        <f>IF($D$9=0,0,D4/D$9)</f>
        <v>0.53846153846153844</v>
      </c>
    </row>
    <row r="5" spans="1:12" x14ac:dyDescent="0.25">
      <c r="A5" s="5">
        <v>2</v>
      </c>
      <c r="B5" s="8" t="s">
        <v>15</v>
      </c>
      <c r="C5" s="8" t="s">
        <v>16</v>
      </c>
      <c r="D5" s="13">
        <v>8</v>
      </c>
      <c r="E5" s="14">
        <f>IF($D$10=0,0,(D5/$D10)*1000)</f>
        <v>17.429193899782138</v>
      </c>
      <c r="F5" s="13">
        <v>8</v>
      </c>
      <c r="G5" s="13">
        <v>0</v>
      </c>
      <c r="H5" s="13">
        <v>0</v>
      </c>
      <c r="I5" s="13">
        <v>0</v>
      </c>
      <c r="J5" s="13">
        <v>0</v>
      </c>
      <c r="K5" s="12">
        <f>IF((D5=J5),0,10/(D5))</f>
        <v>1.25</v>
      </c>
      <c r="L5" s="15">
        <f t="shared" ref="L5:L8" si="0">IF($D$9=0,0,D5/D$9)</f>
        <v>0.15384615384615385</v>
      </c>
    </row>
    <row r="6" spans="1:12" x14ac:dyDescent="0.25">
      <c r="A6" s="5">
        <v>3</v>
      </c>
      <c r="B6" s="8" t="s">
        <v>13</v>
      </c>
      <c r="C6" s="8" t="s">
        <v>19</v>
      </c>
      <c r="D6" s="13">
        <v>4</v>
      </c>
      <c r="E6" s="14">
        <f>IF($D$10=0,0,(D6/$D10)*1000)</f>
        <v>8.7145969498910691</v>
      </c>
      <c r="F6" s="13">
        <v>2</v>
      </c>
      <c r="G6" s="13">
        <v>2</v>
      </c>
      <c r="H6" s="13">
        <v>0</v>
      </c>
      <c r="I6" s="13">
        <v>0</v>
      </c>
      <c r="J6" s="13">
        <v>0</v>
      </c>
      <c r="K6" s="12">
        <f>IF((D6=J6),0,12/(D6))</f>
        <v>3</v>
      </c>
      <c r="L6" s="15">
        <f t="shared" si="0"/>
        <v>7.6923076923076927E-2</v>
      </c>
    </row>
    <row r="7" spans="1:12" x14ac:dyDescent="0.25">
      <c r="A7" s="5">
        <v>4</v>
      </c>
      <c r="B7" s="8" t="s">
        <v>15</v>
      </c>
      <c r="C7" s="8" t="s">
        <v>20</v>
      </c>
      <c r="D7" s="13">
        <v>3</v>
      </c>
      <c r="E7" s="14">
        <f>IF($D$10=0,0,(D7/$D10)*1000)</f>
        <v>6.5359477124183005</v>
      </c>
      <c r="F7" s="13">
        <v>0</v>
      </c>
      <c r="G7" s="13">
        <v>3</v>
      </c>
      <c r="H7" s="13">
        <v>0</v>
      </c>
      <c r="I7" s="13">
        <v>0</v>
      </c>
      <c r="J7" s="13">
        <v>0</v>
      </c>
      <c r="K7" s="12">
        <f>IF((D7=J7),0,43/(D7))</f>
        <v>14.333333333333334</v>
      </c>
      <c r="L7" s="15">
        <f t="shared" si="0"/>
        <v>5.7692307692307696E-2</v>
      </c>
    </row>
    <row r="8" spans="1:12" x14ac:dyDescent="0.25">
      <c r="A8" s="5">
        <v>5</v>
      </c>
      <c r="B8" s="8" t="s">
        <v>14</v>
      </c>
      <c r="C8" s="8" t="s">
        <v>18</v>
      </c>
      <c r="D8" s="13">
        <v>3</v>
      </c>
      <c r="E8" s="14">
        <f>IF($D$10=0,0,(D8/$D10)*1000)</f>
        <v>6.5359477124183005</v>
      </c>
      <c r="F8" s="13">
        <v>2</v>
      </c>
      <c r="G8" s="13">
        <v>1</v>
      </c>
      <c r="H8" s="13">
        <v>0</v>
      </c>
      <c r="I8" s="13">
        <v>0</v>
      </c>
      <c r="J8" s="13">
        <v>0</v>
      </c>
      <c r="K8" s="12">
        <f>IF((D8=J8),0,6/(D8))</f>
        <v>2</v>
      </c>
      <c r="L8" s="15">
        <f t="shared" si="0"/>
        <v>5.7692307692307696E-2</v>
      </c>
    </row>
    <row r="9" spans="1:12" x14ac:dyDescent="0.25">
      <c r="A9" s="6">
        <v>5</v>
      </c>
      <c r="B9" s="8" t="s">
        <v>1</v>
      </c>
      <c r="C9" s="8" t="s">
        <v>1</v>
      </c>
      <c r="D9" s="13">
        <v>52</v>
      </c>
      <c r="E9" s="12">
        <f>IF($D$10=0,0,(D9/$D10)*1000)</f>
        <v>113.28976034858387</v>
      </c>
      <c r="F9" s="16">
        <v>40</v>
      </c>
      <c r="G9" s="16">
        <v>10</v>
      </c>
      <c r="H9" s="16">
        <v>1</v>
      </c>
      <c r="I9" s="13">
        <v>1</v>
      </c>
      <c r="J9" s="13">
        <v>0</v>
      </c>
      <c r="K9" s="22">
        <v>2.7307692307692308</v>
      </c>
      <c r="L9" s="15">
        <f t="shared" ref="L9" si="1">IF($D$9=0,0,D9/D$9)</f>
        <v>1</v>
      </c>
    </row>
    <row r="10" spans="1:12" x14ac:dyDescent="0.25">
      <c r="A10" s="7"/>
      <c r="B10" s="9"/>
      <c r="C10" s="10" t="s">
        <v>2</v>
      </c>
      <c r="D10" s="17">
        <v>459</v>
      </c>
      <c r="E10" s="18"/>
      <c r="F10" s="18"/>
      <c r="G10" s="18"/>
      <c r="H10" s="18"/>
      <c r="I10" s="18"/>
      <c r="J10" s="18"/>
      <c r="K10" s="18"/>
      <c r="L10" s="18"/>
    </row>
    <row r="14" spans="1:12" ht="14.45" x14ac:dyDescent="0.35">
      <c r="C14" s="11"/>
      <c r="D14" s="11"/>
    </row>
    <row r="27" spans="3:4" ht="14.45" x14ac:dyDescent="0.35">
      <c r="C27" s="11"/>
      <c r="D27" s="11"/>
    </row>
    <row r="28" spans="3:4" ht="14.45" x14ac:dyDescent="0.35">
      <c r="C28" s="11"/>
      <c r="D28" s="11"/>
    </row>
  </sheetData>
  <mergeCells count="2">
    <mergeCell ref="B3:C3"/>
    <mergeCell ref="D2:L2"/>
  </mergeCells>
  <dataValidations count="1">
    <dataValidation type="textLength" allowBlank="1" showErrorMessage="1" errorTitle="Metin uzunluğu istenen aralıkta değil!" error="İstenen Aralık: Minimum Uzunluk=0 karakter Maksimum Uzunluk=2147483647 karakter" sqref="B4 B6 C4:C8">
      <formula1>0</formula1>
      <formula2>2147483647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Tüketici Şikayetleri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Ecem Akin</dc:creator>
  <cp:lastModifiedBy>Ecem Akin</cp:lastModifiedBy>
  <dcterms:created xsi:type="dcterms:W3CDTF">2018-12-26T08:11:21Z</dcterms:created>
  <dcterms:modified xsi:type="dcterms:W3CDTF">2019-05-07T13:17:45Z</dcterms:modified>
</cp:coreProperties>
</file>