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3437B55F-172C-FD4D-AB78-63900FCA6759}" xr6:coauthVersionLast="47" xr6:coauthVersionMax="47" xr10:uidLastSave="{00000000-0000-0000-0000-000000000000}"/>
  <bookViews>
    <workbookView xWindow="0" yWindow="500" windowWidth="23040" windowHeight="89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K6" i="1"/>
  <c r="K5" i="1"/>
  <c r="K4" i="1"/>
  <c r="L4" i="1" l="1"/>
  <c r="L8" i="1" l="1"/>
  <c r="E8" i="1" l="1"/>
  <c r="L7" i="1" l="1"/>
  <c r="L6" i="1"/>
  <c r="L5" i="1"/>
  <c r="E7" i="1" l="1"/>
  <c r="E6" i="1"/>
  <c r="E5" i="1"/>
  <c r="E4" i="1"/>
</calcChain>
</file>

<file path=xl/sharedStrings.xml><?xml version="1.0" encoding="utf-8"?>
<sst xmlns="http://schemas.openxmlformats.org/spreadsheetml/2006/main" count="23" uniqueCount="20">
  <si>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</si>
  <si>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</si>
  <si>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</si>
  <si>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</si>
  <si>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</si>
  <si>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</si>
  <si>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</si>
  <si>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</si>
  <si>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</si>
  <si>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</si>
  <si>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</si>
  <si>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</si>
  <si>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</si>
  <si>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</si>
  <si>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</si>
  <si>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3.1. Fatura Ödemesi</t>
  </si>
  <si>
    <t>3.2. Zamanında ödenmeyen borçlar (K9)</t>
  </si>
  <si>
    <t>1. Fatura ve/veya faturaya esas unsurlar</t>
  </si>
  <si>
    <t>1.2. Fatura tutarı (K2)</t>
  </si>
  <si>
    <t>1.6. Fatura gönderimi (K6)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</si>
</sst>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  <scheme val="minor"/>
    </font>
    <font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0" xfId="0" applyFont="1" applyFill="1"/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/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34.83203125" customWidth="1"/>
    <col min="3" max="3" width="49.1640625" customWidth="1"/>
    <col min="6" max="6" width="11.1640625" customWidth="1"/>
    <col min="7" max="7" width="10.6640625" customWidth="1"/>
    <col min="8" max="8" width="9.6640625" customWidth="1"/>
    <col min="10" max="10" width="13.83203125" customWidth="1"/>
    <col min="11" max="11" width="11.5" customWidth="1"/>
    <col min="12" max="12" width="10.83203125" customWidth="1"/>
  </cols>
  <sheetData>
    <row r="2" spans="1:12" x14ac:dyDescent="0.2">
      <c r="A2" s="1"/>
      <c r="B2" s="1"/>
      <c r="C2" s="1"/>
      <c r="D2" s="20" t="s">
        <v>0</v>
      </c>
      <c r="E2" s="21"/>
      <c r="F2" s="21"/>
      <c r="G2" s="21"/>
      <c r="H2" s="21"/>
      <c r="I2" s="21"/>
      <c r="J2" s="21"/>
      <c r="K2" s="21"/>
      <c r="L2" s="22"/>
    </row>
    <row r="3" spans="1:12" ht="90" x14ac:dyDescent="0.2">
      <c r="A3" s="2" t="s">
        <v>1</v>
      </c>
      <c r="B3" s="18" t="s">
        <v>2</v>
      </c>
      <c r="C3" s="19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x14ac:dyDescent="0.2">
      <c r="A4" s="6">
        <v>1</v>
      </c>
      <c r="B4" s="4" t="s">
        <v>14</v>
      </c>
      <c r="C4" s="17" t="s">
        <v>15</v>
      </c>
      <c r="D4" s="12">
        <v>41</v>
      </c>
      <c r="E4" s="9">
        <f>IF($D$9=0,0,(D4/$D9)*1000)</f>
        <v>12.89308176100629</v>
      </c>
      <c r="F4" s="16">
        <v>28</v>
      </c>
      <c r="G4" s="16">
        <v>13</v>
      </c>
      <c r="H4" s="16">
        <v>0</v>
      </c>
      <c r="I4" s="16">
        <v>0</v>
      </c>
      <c r="J4" s="13">
        <v>0</v>
      </c>
      <c r="K4" s="9">
        <f>IF((D4=J4),0,65/(D4))</f>
        <v>1.5853658536585367</v>
      </c>
      <c r="L4" s="10">
        <f>IF($D$8=0,0,D4/D$8)</f>
        <v>0.82</v>
      </c>
    </row>
    <row r="5" spans="1:12" x14ac:dyDescent="0.2">
      <c r="A5" s="6">
        <v>2</v>
      </c>
      <c r="B5" s="4" t="s">
        <v>14</v>
      </c>
      <c r="C5" s="17" t="s">
        <v>16</v>
      </c>
      <c r="D5" s="12">
        <v>4</v>
      </c>
      <c r="E5" s="9">
        <f>IF($D$9=0,0,(D5/$D9)*1000)</f>
        <v>1.2578616352201257</v>
      </c>
      <c r="F5" s="16">
        <v>1</v>
      </c>
      <c r="G5" s="16">
        <v>2</v>
      </c>
      <c r="H5" s="16">
        <v>0</v>
      </c>
      <c r="I5" s="16">
        <v>1</v>
      </c>
      <c r="J5" s="13">
        <v>0</v>
      </c>
      <c r="K5" s="9">
        <f>IF((D5=J5),0,12/(D5))</f>
        <v>3</v>
      </c>
      <c r="L5" s="10">
        <f>IF($D$8=0,0,D5/D$8)</f>
        <v>0.08</v>
      </c>
    </row>
    <row r="6" spans="1:12" ht="16" x14ac:dyDescent="0.2">
      <c r="A6" s="6">
        <v>3</v>
      </c>
      <c r="B6" s="4" t="s">
        <v>17</v>
      </c>
      <c r="C6" s="5" t="s">
        <v>18</v>
      </c>
      <c r="D6" s="12">
        <v>3</v>
      </c>
      <c r="E6" s="9">
        <f>IF($D$9=0,0,(D6/$D9)*1000)</f>
        <v>0.94339622641509435</v>
      </c>
      <c r="F6" s="16">
        <v>3</v>
      </c>
      <c r="G6" s="16">
        <v>0</v>
      </c>
      <c r="H6" s="16">
        <v>0</v>
      </c>
      <c r="I6" s="16">
        <v>0</v>
      </c>
      <c r="J6" s="16">
        <v>0</v>
      </c>
      <c r="K6" s="9">
        <f>IF((D6=J6),0,5/(D6))</f>
        <v>1.6666666666666667</v>
      </c>
      <c r="L6" s="10">
        <f>IF($D$8=0,0,D6/D$8)</f>
        <v>0.06</v>
      </c>
    </row>
    <row r="7" spans="1:12" x14ac:dyDescent="0.2">
      <c r="A7" s="6">
        <v>4</v>
      </c>
      <c r="B7" s="4" t="s">
        <v>17</v>
      </c>
      <c r="C7" s="15" t="s">
        <v>19</v>
      </c>
      <c r="D7" s="12">
        <v>2</v>
      </c>
      <c r="E7" s="9">
        <f>IF($D$9=0,0,(D7/$D9)*1000)</f>
        <v>0.62893081761006286</v>
      </c>
      <c r="F7" s="16">
        <v>0</v>
      </c>
      <c r="G7" s="16">
        <v>2</v>
      </c>
      <c r="H7" s="16">
        <v>0</v>
      </c>
      <c r="I7" s="16">
        <v>0</v>
      </c>
      <c r="J7" s="16">
        <v>0</v>
      </c>
      <c r="K7" s="9">
        <f>IF((D7=J7),0,19/(D7))</f>
        <v>9.5</v>
      </c>
      <c r="L7" s="10">
        <f>IF($D$8=0,0,D7/D$8)</f>
        <v>0.04</v>
      </c>
    </row>
    <row r="8" spans="1:12" x14ac:dyDescent="0.2">
      <c r="A8" s="6"/>
      <c r="B8" s="4" t="s">
        <v>13</v>
      </c>
      <c r="C8" s="4" t="s">
        <v>13</v>
      </c>
      <c r="D8" s="6">
        <v>50</v>
      </c>
      <c r="E8" s="9">
        <f>IF($D$9=0,0,(D8/$D9)*1000)</f>
        <v>15.723270440251572</v>
      </c>
      <c r="F8" s="12">
        <v>32</v>
      </c>
      <c r="G8" s="12">
        <v>17</v>
      </c>
      <c r="H8" s="12">
        <v>0</v>
      </c>
      <c r="I8" s="12">
        <v>1</v>
      </c>
      <c r="J8" s="12">
        <v>0</v>
      </c>
      <c r="K8" s="9">
        <v>2.02</v>
      </c>
      <c r="L8" s="10">
        <f>IF($D$8=0,0,D8/D$8)</f>
        <v>1</v>
      </c>
    </row>
    <row r="9" spans="1:12" x14ac:dyDescent="0.2">
      <c r="A9" s="8"/>
      <c r="B9" s="7"/>
      <c r="C9" s="4" t="s">
        <v>12</v>
      </c>
      <c r="D9" s="14">
        <v>3180</v>
      </c>
      <c r="E9" s="8"/>
      <c r="F9" s="8"/>
      <c r="G9" s="8"/>
      <c r="H9" s="8"/>
      <c r="I9" s="8"/>
      <c r="J9" s="8"/>
      <c r="K9" s="8"/>
      <c r="L9" s="8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7.5" customHeight="1" x14ac:dyDescent="0.2"/>
  </sheetData>
  <sheetProtection sheet="1" objects="1" scenarios="1"/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6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7 D9 F4:J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2022-09-07T09:01:07Z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