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5\10-Ekim\EBİS ST\"/>
    </mc:Choice>
  </mc:AlternateContent>
  <xr:revisionPtr revIDLastSave="0" documentId="13_ncr:1_{9EE534E2-2ED6-40E6-A7DF-7DE92BABB629}" xr6:coauthVersionLast="36" xr6:coauthVersionMax="47" xr10:uidLastSave="{00000000-0000-0000-0000-000000000000}"/>
  <bookViews>
    <workbookView xWindow="0" yWindow="0" windowWidth="23040" windowHeight="10116" xr2:uid="{00000000-000D-0000-FFFF-FFFF00000000}"/>
  </bookViews>
  <sheets>
    <sheet name="Ağusto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6" i="1"/>
  <c r="K5" i="1"/>
  <c r="K4" i="1"/>
  <c r="E7" i="1" l="1"/>
  <c r="E6" i="1"/>
  <c r="K7" i="1"/>
  <c r="J9" i="1" l="1"/>
  <c r="H9" i="1"/>
  <c r="I9" i="1"/>
  <c r="G9" i="1"/>
  <c r="F9" i="1"/>
  <c r="E8" i="1" l="1"/>
  <c r="D9" i="1"/>
  <c r="L8" i="1" l="1"/>
  <c r="L6" i="1"/>
  <c r="L7" i="1"/>
  <c r="E5" i="1"/>
  <c r="L5" i="1" l="1"/>
  <c r="L4" i="1" l="1"/>
  <c r="L9" i="1" l="1"/>
  <c r="E9" i="1" l="1"/>
  <c r="E4" i="1" l="1"/>
</calcChain>
</file>

<file path=xl/sharedStrings.xml><?xml version="1.0" encoding="utf-8"?>
<sst xmlns="http://schemas.openxmlformats.org/spreadsheetml/2006/main" count="26" uniqueCount="23">
  <si>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</si>
  <si>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</si>
  <si>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</si>
  <si>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</si>
  <si>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</si>
  <si>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</si>
  <si>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</si>
  <si>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</si>
  <si>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</si>
  <si>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</si>
  <si>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</si>
  <si>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</si>
  <si>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</si>
  <si>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</si>
  <si>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</si>
  <si>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</si>
  <si>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</si>
  <si>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</si>
  <si>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 Tüketici hizmetleri</t>
  </si>
  <si>
    <t>5.3. Bilgi/Belge talebi (K22)</t>
  </si>
  <si>
    <t>3.2. Zamanında ödenmeyen borçlar (K9)</t>
  </si>
  <si>
    <t>1.6. Fatura gönderimi (K6)</t>
  </si>
  <si>
    <t>Not: Ekim ayında serbest tüketici şikayetlerinde toplamda 5 kategoriden başvuru alınmıştır.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</si>
</sst>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 applyProtection="1">
      <alignment horizontal="center" wrapText="1"/>
      <protection locked="0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NumberForma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2"/>
  <sheetViews>
    <sheetView tabSelected="1" zoomScale="85" zoomScaleNormal="85" workbookViewId="0">
      <selection activeCell="G11" sqref="G11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2" t="s">
        <v>0</v>
      </c>
      <c r="E2" s="23"/>
      <c r="F2" s="23"/>
      <c r="G2" s="23"/>
      <c r="H2" s="23"/>
      <c r="I2" s="23"/>
      <c r="J2" s="23"/>
      <c r="K2" s="23"/>
      <c r="L2" s="24"/>
    </row>
    <row r="3" spans="1:13" ht="96.6" x14ac:dyDescent="0.3">
      <c r="A3" s="2" t="s">
        <v>1</v>
      </c>
      <c r="B3" s="20" t="s">
        <v>2</v>
      </c>
      <c r="C3" s="21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6" t="s">
        <v>17</v>
      </c>
      <c r="D4" s="10">
        <v>17</v>
      </c>
      <c r="E4" s="11">
        <f>IF($D$10=0,0,(D4/$D10)*1000)</f>
        <v>2.2636484687083889</v>
      </c>
      <c r="F4" s="25">
        <v>13</v>
      </c>
      <c r="G4" s="25">
        <v>3</v>
      </c>
      <c r="H4" s="25">
        <v>0</v>
      </c>
      <c r="I4" s="25">
        <v>1</v>
      </c>
      <c r="J4" s="25">
        <v>0</v>
      </c>
      <c r="K4" s="11">
        <f>IF((D4=J4),0,31/(D4))</f>
        <v>1.8235294117647058</v>
      </c>
      <c r="L4" s="9">
        <f>IF($D$9=0,0,D4/D$9)</f>
        <v>0.45945945945945948</v>
      </c>
      <c r="M4" s="6"/>
    </row>
    <row r="5" spans="1:13" x14ac:dyDescent="0.3">
      <c r="A5" s="4">
        <v>2</v>
      </c>
      <c r="B5" s="5" t="s">
        <v>14</v>
      </c>
      <c r="C5" s="14" t="s">
        <v>15</v>
      </c>
      <c r="D5" s="10">
        <v>10</v>
      </c>
      <c r="E5" s="11">
        <f>IF($D$10=0,0,(D5/$D10)*1000)</f>
        <v>1.3315579227696406</v>
      </c>
      <c r="F5" s="25">
        <v>10</v>
      </c>
      <c r="G5" s="25">
        <v>0</v>
      </c>
      <c r="H5" s="25">
        <v>0</v>
      </c>
      <c r="I5" s="25">
        <v>0</v>
      </c>
      <c r="J5" s="25">
        <v>0</v>
      </c>
      <c r="K5" s="11">
        <f>IF((D5=J5),0,14/(D5))</f>
        <v>1.4</v>
      </c>
      <c r="L5" s="9">
        <f>IF($D$9=0,0,D5/D$9)</f>
        <v>0.27027027027027029</v>
      </c>
      <c r="M5" s="6"/>
    </row>
    <row r="6" spans="1:13" x14ac:dyDescent="0.3">
      <c r="A6" s="4">
        <v>3</v>
      </c>
      <c r="B6" s="5" t="s">
        <v>18</v>
      </c>
      <c r="C6" s="18" t="s">
        <v>19</v>
      </c>
      <c r="D6" s="10">
        <v>5</v>
      </c>
      <c r="E6" s="11">
        <f>IF($D$10=0,0,(D6/$D10)*1000)</f>
        <v>0.66577896138482029</v>
      </c>
      <c r="F6" s="25">
        <v>5</v>
      </c>
      <c r="G6" s="25">
        <v>0</v>
      </c>
      <c r="H6" s="25">
        <v>0</v>
      </c>
      <c r="I6" s="25">
        <v>0</v>
      </c>
      <c r="J6" s="25">
        <v>0</v>
      </c>
      <c r="K6" s="11">
        <f>IF((D6=J6),0,8/(D6))</f>
        <v>1.6</v>
      </c>
      <c r="L6" s="9">
        <f>IF($D$9=0,0,D6/D$9)</f>
        <v>0.13513513513513514</v>
      </c>
      <c r="M6" s="6"/>
    </row>
    <row r="7" spans="1:13" x14ac:dyDescent="0.3">
      <c r="A7" s="4">
        <v>4</v>
      </c>
      <c r="B7" s="5" t="s">
        <v>14</v>
      </c>
      <c r="C7" s="18" t="s">
        <v>20</v>
      </c>
      <c r="D7" s="10">
        <v>3</v>
      </c>
      <c r="E7" s="11">
        <f>IF($D$10=0,0,(D7/$D10)*1000)</f>
        <v>0.39946737683089217</v>
      </c>
      <c r="F7" s="25">
        <v>3</v>
      </c>
      <c r="G7" s="25">
        <v>0</v>
      </c>
      <c r="H7" s="25">
        <v>0</v>
      </c>
      <c r="I7" s="25">
        <v>0</v>
      </c>
      <c r="J7" s="25">
        <v>0</v>
      </c>
      <c r="K7" s="11">
        <f>IF((D7=J7),0,5/(D7))</f>
        <v>1.6666666666666667</v>
      </c>
      <c r="L7" s="9">
        <f>IF($D$9=0,0,D7/D$9)</f>
        <v>8.1081081081081086E-2</v>
      </c>
      <c r="M7" s="6"/>
    </row>
    <row r="8" spans="1:13" x14ac:dyDescent="0.3">
      <c r="A8" s="4">
        <v>5</v>
      </c>
      <c r="B8" s="5" t="s">
        <v>16</v>
      </c>
      <c r="C8" s="18" t="s">
        <v>21</v>
      </c>
      <c r="D8" s="10">
        <v>2</v>
      </c>
      <c r="E8" s="11">
        <f>IF($D$10=0,0,(D8/$D10)*1000)</f>
        <v>0.26631158455392806</v>
      </c>
      <c r="F8" s="25">
        <v>2</v>
      </c>
      <c r="G8" s="25">
        <v>0</v>
      </c>
      <c r="H8" s="25">
        <v>0</v>
      </c>
      <c r="I8" s="25">
        <v>0</v>
      </c>
      <c r="J8" s="25">
        <v>0</v>
      </c>
      <c r="K8" s="11">
        <f>IF((D8=J8),0,3/(D8))</f>
        <v>1.5</v>
      </c>
      <c r="L8" s="9">
        <f>IF($D$9=0,0,D8/D$9)</f>
        <v>5.4054054054054057E-2</v>
      </c>
      <c r="M8" s="6"/>
    </row>
    <row r="9" spans="1:13" x14ac:dyDescent="0.3">
      <c r="A9" s="4"/>
      <c r="B9" s="5" t="s">
        <v>13</v>
      </c>
      <c r="C9" s="5" t="s">
        <v>13</v>
      </c>
      <c r="D9" s="15">
        <f>SUM(D4:D8)</f>
        <v>37</v>
      </c>
      <c r="E9" s="11">
        <f>IF($D$10=0,0,(D9/$D10)*1000)</f>
        <v>4.92676431424767</v>
      </c>
      <c r="F9" s="17">
        <f>SUM(F4:F8)</f>
        <v>33</v>
      </c>
      <c r="G9" s="17">
        <f>SUM(G4:G8)</f>
        <v>3</v>
      </c>
      <c r="H9" s="17">
        <f>SUM(H4:H8)</f>
        <v>0</v>
      </c>
      <c r="I9" s="17">
        <f>SUM(I4:I8)</f>
        <v>1</v>
      </c>
      <c r="J9" s="17">
        <f>SUM(J4:J8)</f>
        <v>0</v>
      </c>
      <c r="K9" s="19">
        <v>1.6486486486486487</v>
      </c>
      <c r="L9" s="9">
        <f>IF($D$9=0,0,D9/D$9)</f>
        <v>1</v>
      </c>
      <c r="M9" s="6"/>
    </row>
    <row r="10" spans="1:13" x14ac:dyDescent="0.3">
      <c r="A10" s="7"/>
      <c r="B10" s="8"/>
      <c r="C10" s="5" t="s">
        <v>12</v>
      </c>
      <c r="D10" s="12">
        <v>7510</v>
      </c>
      <c r="E10" s="7"/>
      <c r="F10" s="7"/>
      <c r="G10" s="7"/>
      <c r="H10" s="7"/>
      <c r="I10" s="7"/>
      <c r="J10" s="7"/>
      <c r="K10" s="7"/>
      <c r="L10" s="7"/>
      <c r="M10" s="6"/>
    </row>
    <row r="11" spans="1:13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7.5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A13" s="6"/>
      <c r="B13" s="6" t="s">
        <v>22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3">
      <c r="K14" s="13"/>
    </row>
    <row r="17" spans="10:11" x14ac:dyDescent="0.3">
      <c r="J17" s="13"/>
    </row>
    <row r="22" spans="10:11" x14ac:dyDescent="0.3">
      <c r="K22" s="13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10 D4:D8 F4:J9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8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2025-12-12T11:39:17Z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