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1257EE82-4E18-134A-9C7D-6699603F933C}" xr6:coauthVersionLast="47" xr6:coauthVersionMax="47" xr10:uidLastSave="{00000000-0000-0000-0000-000000000000}"/>
  <bookViews>
    <workbookView xWindow="0" yWindow="500" windowWidth="23040" windowHeight="126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L4" i="1"/>
  <c r="K4" i="1"/>
  <c r="L9" i="1" l="1"/>
  <c r="L8" i="1" l="1"/>
  <c r="E9" i="1"/>
  <c r="E8" i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<sst xmlns="http://schemas.openxmlformats.org/spreadsheetml/2006/main" count="25" uniqueCount="22">
  <si>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</si>
  <si>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</si>
  <si>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</si>
  <si>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</si>
  <si>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</si>
  <si>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</si>
  <si>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</si>
  <si>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</si>
  <si>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</si>
  <si>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</si>
  <si>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</si>
  <si>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</si>
  <si>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</si>
  <si>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</si>
  <si>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</si>
  <si>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1. Fatura ve/veya faturaya esas unsurlar</t>
  </si>
  <si>
    <t>5. Tüketici hizmetleri</t>
  </si>
  <si>
    <t>3.1. Fatura Ödemesi</t>
  </si>
  <si>
    <t>1.2. Fatura tutarı (K2)</t>
  </si>
  <si>
    <t>3.2. Zamanında ödenmeyen borçlar (K9)</t>
  </si>
  <si>
    <t>5.3. Bilgi/Belge talebi (K22)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</si>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</sst>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  <font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/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tabSelected="1" zoomScale="85" zoomScaleNormal="85" workbookViewId="0">
      <selection activeCell="D16" sqref="D16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21" t="s">
        <v>0</v>
      </c>
      <c r="E2" s="22"/>
      <c r="F2" s="22"/>
      <c r="G2" s="22"/>
      <c r="H2" s="22"/>
      <c r="I2" s="22"/>
      <c r="J2" s="22"/>
      <c r="K2" s="22"/>
      <c r="L2" s="23"/>
    </row>
    <row r="3" spans="1:12" ht="90" x14ac:dyDescent="0.2">
      <c r="A3" s="2" t="s">
        <v>1</v>
      </c>
      <c r="B3" s="19" t="s">
        <v>2</v>
      </c>
      <c r="C3" s="20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s="6">
        <v>1</v>
      </c>
      <c r="B4" s="4" t="s">
        <v>14</v>
      </c>
      <c r="C4" s="16" t="s">
        <v>17</v>
      </c>
      <c r="D4" s="12">
        <v>72</v>
      </c>
      <c r="E4" s="9">
        <f>IF($D$10=0,0,(D4/$D10)*1000)</f>
        <v>22.893481717011127</v>
      </c>
      <c r="F4" s="15">
        <v>71</v>
      </c>
      <c r="G4" s="15">
        <v>1</v>
      </c>
      <c r="H4" s="15">
        <v>0</v>
      </c>
      <c r="I4" s="15">
        <v>0</v>
      </c>
      <c r="J4" s="15">
        <v>0</v>
      </c>
      <c r="K4" s="9">
        <f>IF((D4=J4),0,35/(D4))</f>
        <v>0.4861111111111111</v>
      </c>
      <c r="L4" s="10">
        <f>IF($D$9=0,0,D4/D$9)</f>
        <v>0.87804878048780488</v>
      </c>
    </row>
    <row r="5" spans="1:12" x14ac:dyDescent="0.2">
      <c r="A5" s="6">
        <v>2</v>
      </c>
      <c r="B5" s="4" t="s">
        <v>14</v>
      </c>
      <c r="C5" s="16" t="s">
        <v>19</v>
      </c>
      <c r="D5" s="12">
        <v>4</v>
      </c>
      <c r="E5" s="9">
        <f>IF($D$10=0,0,(D5/$D10)*1000)</f>
        <v>1.2718600953895072</v>
      </c>
      <c r="F5" s="15">
        <v>3</v>
      </c>
      <c r="G5" s="15">
        <v>1</v>
      </c>
      <c r="H5" s="15">
        <v>0</v>
      </c>
      <c r="I5" s="15">
        <v>0</v>
      </c>
      <c r="J5" s="15">
        <v>0</v>
      </c>
      <c r="K5" s="9">
        <f>IF((D5=J5),0,9/(D5))</f>
        <v>2.25</v>
      </c>
      <c r="L5" s="10">
        <f t="shared" ref="L5:L9" si="0">IF($D$9=0,0,D5/D$9)</f>
        <v>4.878048780487805E-2</v>
      </c>
    </row>
    <row r="6" spans="1:12" ht="16" x14ac:dyDescent="0.2">
      <c r="A6" s="6">
        <v>3</v>
      </c>
      <c r="B6" s="18" t="s">
        <v>15</v>
      </c>
      <c r="C6" s="5" t="s">
        <v>21</v>
      </c>
      <c r="D6" s="12">
        <v>3</v>
      </c>
      <c r="E6" s="9">
        <f>IF($D$10=0,0,(D6/$D10)*1000)</f>
        <v>0.95389507154213038</v>
      </c>
      <c r="F6" s="15">
        <v>2</v>
      </c>
      <c r="G6" s="15">
        <v>1</v>
      </c>
      <c r="H6" s="15">
        <v>0</v>
      </c>
      <c r="I6" s="15">
        <v>0</v>
      </c>
      <c r="J6" s="15">
        <v>0</v>
      </c>
      <c r="K6" s="9">
        <f>IF((D6=J6),0,11/(D6))</f>
        <v>3.6666666666666665</v>
      </c>
      <c r="L6" s="10">
        <f t="shared" si="0"/>
        <v>3.6585365853658534E-2</v>
      </c>
    </row>
    <row r="7" spans="1:12" ht="16" x14ac:dyDescent="0.2">
      <c r="A7" s="6">
        <v>4</v>
      </c>
      <c r="B7" s="4" t="s">
        <v>15</v>
      </c>
      <c r="C7" s="5" t="s">
        <v>18</v>
      </c>
      <c r="D7" s="12">
        <v>2</v>
      </c>
      <c r="E7" s="9">
        <f>IF($D$10=0,0,(D7/$D10)*1000)</f>
        <v>0.63593004769475359</v>
      </c>
      <c r="F7" s="15">
        <v>2</v>
      </c>
      <c r="G7" s="15">
        <v>0</v>
      </c>
      <c r="H7" s="15">
        <v>0</v>
      </c>
      <c r="I7" s="15">
        <v>0</v>
      </c>
      <c r="J7" s="15">
        <v>0</v>
      </c>
      <c r="K7" s="9">
        <f>IF((D7=J7),0,3/(D7))</f>
        <v>1.5</v>
      </c>
      <c r="L7" s="10">
        <f t="shared" si="0"/>
        <v>2.4390243902439025E-2</v>
      </c>
    </row>
    <row r="8" spans="1:12" ht="13.5" customHeight="1" x14ac:dyDescent="0.2">
      <c r="A8" s="6">
        <v>5</v>
      </c>
      <c r="B8" s="4" t="s">
        <v>16</v>
      </c>
      <c r="C8" s="14" t="s">
        <v>20</v>
      </c>
      <c r="D8" s="12">
        <v>1</v>
      </c>
      <c r="E8" s="9">
        <f>IF($D$10=0,0,(D8/$D10)*1000)</f>
        <v>0.31796502384737679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9">
        <f>IF((D8=J8),0,0/(D8))</f>
        <v>0</v>
      </c>
      <c r="L8" s="10">
        <f t="shared" si="0"/>
        <v>1.2195121951219513E-2</v>
      </c>
    </row>
    <row r="9" spans="1:12" x14ac:dyDescent="0.2">
      <c r="A9" s="6"/>
      <c r="B9" s="4" t="s">
        <v>13</v>
      </c>
      <c r="C9" s="4" t="s">
        <v>13</v>
      </c>
      <c r="D9" s="6">
        <v>82</v>
      </c>
      <c r="E9" s="9">
        <f>IF($D$10=0,0,(D9/$D10)*1000)</f>
        <v>26.073131955484897</v>
      </c>
      <c r="F9" s="12">
        <v>79</v>
      </c>
      <c r="G9" s="12">
        <v>3</v>
      </c>
      <c r="H9" s="12">
        <v>0</v>
      </c>
      <c r="I9" s="12">
        <v>0</v>
      </c>
      <c r="J9" s="12">
        <v>0</v>
      </c>
      <c r="K9" s="17">
        <v>0.707317073170732</v>
      </c>
      <c r="L9" s="10">
        <f t="shared" si="0"/>
        <v>1</v>
      </c>
    </row>
    <row r="10" spans="1:12" x14ac:dyDescent="0.2">
      <c r="A10" s="8"/>
      <c r="B10" s="7"/>
      <c r="C10" s="4" t="s">
        <v>12</v>
      </c>
      <c r="D10" s="13">
        <v>3145</v>
      </c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7.5" customHeight="1" x14ac:dyDescent="0.2"/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8 D10 F4:J9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2022-10-10T06:09:21Z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