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zarlama\Müşteri Şikayetleri\2019\"/>
    </mc:Choice>
  </mc:AlternateContent>
  <bookViews>
    <workbookView xWindow="0" yWindow="60" windowWidth="19200" windowHeight="671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8" i="1" l="1"/>
  <c r="K7" i="1" l="1"/>
  <c r="K6" i="1"/>
  <c r="K5" i="1"/>
  <c r="K4" i="1"/>
  <c r="L4" i="1" l="1"/>
  <c r="L5" i="1"/>
  <c r="L6" i="1"/>
  <c r="L7" i="1"/>
  <c r="L8" i="1"/>
  <c r="L9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<sst xmlns="http://schemas.openxmlformats.org/spreadsheetml/2006/main" count="24" uniqueCount="22">
  <si>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</si>
  <si>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</si>
  <si>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</si>
  <si>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</si>
  <si>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</si>
  <si>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</si>
  <si>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</si>
  <si>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</si>
  <si>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</si>
  <si>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</si>
  <si>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</si>
  <si>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</si>
  <si>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</si>
  <si>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</si>
  <si>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5. Tüketici hizmetleri</t>
  </si>
  <si>
    <t>Ortalama sonuçlanma  süresi(gün) (S6)</t>
  </si>
  <si>
    <t>3.2. Zamanında ödenmeyen borçlar (K9)</t>
  </si>
  <si>
    <t>3. Ödeme</t>
  </si>
  <si>
    <t>5.2. Tüketici hizmetleri ve şirket hakkındaki şikayetler (K21)</t>
  </si>
  <si>
    <t>4.5. İkili anlaşmanın sonlandırılması (K14)</t>
  </si>
  <si>
    <t>4. İkili anlaşma</t>
  </si>
  <si>
    <t>5.3. Bilgi/Belge talebi (K22)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</si>
</sst>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 applyProtection="1">
      <alignment horizontal="right" wrapText="1"/>
      <protection locked="0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showGridLines="0" showRowColHeaders="0" tabSelected="1" zoomScale="70" zoomScaleNormal="70" workbookViewId="0">
      <selection activeCell="E21" sqref="E21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45.1796875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3" x14ac:dyDescent="0.35">
      <c r="A2" s="2"/>
      <c r="B2" s="2"/>
      <c r="C2" s="2"/>
      <c r="D2" s="24" t="s">
        <v>11</v>
      </c>
      <c r="E2" s="24"/>
      <c r="F2" s="24"/>
      <c r="G2" s="24"/>
      <c r="H2" s="24"/>
      <c r="I2" s="24"/>
      <c r="J2" s="24"/>
      <c r="K2" s="24"/>
      <c r="L2" s="24"/>
    </row>
    <row r="3" spans="1:13" ht="90" customHeight="1" x14ac:dyDescent="0.35">
      <c r="A3" s="3"/>
      <c r="B3" s="22" t="s">
        <v>0</v>
      </c>
      <c r="C3" s="23"/>
      <c r="D3" s="8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9</v>
      </c>
      <c r="J3" s="8" t="s">
        <v>8</v>
      </c>
      <c r="K3" s="8" t="s">
        <v>15</v>
      </c>
      <c r="L3" s="8" t="s">
        <v>10</v>
      </c>
    </row>
    <row r="4" spans="1:13" ht="32.25" customHeight="1" x14ac:dyDescent="0.35">
      <c r="A4" s="4">
        <v>1</v>
      </c>
      <c r="B4" s="10" t="s">
        <v>17</v>
      </c>
      <c r="C4" s="10" t="s">
        <v>16</v>
      </c>
      <c r="D4" s="5">
        <v>4</v>
      </c>
      <c r="E4" s="17">
        <f>IF($D$10=0,0,(D4/$D10)*1000)</f>
        <v>6.1349693251533743</v>
      </c>
      <c r="F4" s="5">
        <v>2</v>
      </c>
      <c r="G4" s="5">
        <v>2</v>
      </c>
      <c r="H4" s="5">
        <v>0</v>
      </c>
      <c r="I4" s="5">
        <v>0</v>
      </c>
      <c r="J4" s="5">
        <v>0</v>
      </c>
      <c r="K4" s="18">
        <f>IF((D4=J4),0,8/(D4))</f>
        <v>2</v>
      </c>
      <c r="L4" s="19">
        <f>IF($D$9=0,0,D4/D$9)</f>
        <v>0.23529411764705882</v>
      </c>
    </row>
    <row r="5" spans="1:13" x14ac:dyDescent="0.35">
      <c r="A5" s="4">
        <v>2</v>
      </c>
      <c r="B5" s="10" t="s">
        <v>13</v>
      </c>
      <c r="C5" s="10" t="s">
        <v>12</v>
      </c>
      <c r="D5" s="5">
        <v>4</v>
      </c>
      <c r="E5" s="17">
        <f>IF($D$10=0,0,(D5/$D10)*1000)</f>
        <v>6.1349693251533743</v>
      </c>
      <c r="F5" s="5">
        <v>3</v>
      </c>
      <c r="G5" s="5">
        <v>0</v>
      </c>
      <c r="H5" s="5">
        <v>0</v>
      </c>
      <c r="I5" s="5">
        <v>1</v>
      </c>
      <c r="J5" s="5">
        <v>0</v>
      </c>
      <c r="K5" s="18">
        <f>IF((D5=J5),0,3/(D5))</f>
        <v>0.75</v>
      </c>
      <c r="L5" s="19">
        <f t="shared" ref="L5:L8" si="0">IF($D$9=0,0,D5/D$9)</f>
        <v>0.23529411764705882</v>
      </c>
    </row>
    <row r="6" spans="1:13" x14ac:dyDescent="0.35">
      <c r="A6" s="4">
        <v>3</v>
      </c>
      <c r="B6" s="10" t="s">
        <v>14</v>
      </c>
      <c r="C6" s="10" t="s">
        <v>18</v>
      </c>
      <c r="D6" s="5">
        <v>3</v>
      </c>
      <c r="E6" s="17">
        <f>IF($D$10=0,0,(D6/$D10)*1000)</f>
        <v>4.6012269938650308</v>
      </c>
      <c r="F6" s="5">
        <v>2</v>
      </c>
      <c r="G6" s="5">
        <v>1</v>
      </c>
      <c r="H6" s="5">
        <v>0</v>
      </c>
      <c r="I6" s="5">
        <v>0</v>
      </c>
      <c r="J6" s="5">
        <v>0</v>
      </c>
      <c r="K6" s="18">
        <f>IF((D6=J6),0,8/(D6))</f>
        <v>2.6666666666666665</v>
      </c>
      <c r="L6" s="19">
        <f t="shared" si="0"/>
        <v>0.17647058823529413</v>
      </c>
    </row>
    <row r="7" spans="1:13" x14ac:dyDescent="0.35">
      <c r="A7" s="4">
        <v>4</v>
      </c>
      <c r="B7" s="10" t="s">
        <v>20</v>
      </c>
      <c r="C7" s="10" t="s">
        <v>19</v>
      </c>
      <c r="D7" s="5">
        <v>2</v>
      </c>
      <c r="E7" s="17">
        <f>IF($D$10=0,0,(D7/$D10)*1000)</f>
        <v>3.0674846625766872</v>
      </c>
      <c r="F7" s="5">
        <v>1</v>
      </c>
      <c r="G7" s="5">
        <v>1</v>
      </c>
      <c r="H7" s="5">
        <v>0</v>
      </c>
      <c r="I7" s="5">
        <v>0</v>
      </c>
      <c r="J7" s="5">
        <v>0</v>
      </c>
      <c r="K7" s="18">
        <f>IF((D7=J7),0,5/(D7))</f>
        <v>2.5</v>
      </c>
      <c r="L7" s="19">
        <f t="shared" si="0"/>
        <v>0.11764705882352941</v>
      </c>
    </row>
    <row r="8" spans="1:13" x14ac:dyDescent="0.35">
      <c r="A8" s="4">
        <v>5</v>
      </c>
      <c r="B8" s="10" t="s">
        <v>14</v>
      </c>
      <c r="C8" s="10" t="s">
        <v>21</v>
      </c>
      <c r="D8" s="5">
        <v>2</v>
      </c>
      <c r="E8" s="17">
        <f>IF($D$10=0,0,(D8/$D10)*1000)</f>
        <v>3.0674846625766872</v>
      </c>
      <c r="F8" s="5">
        <v>2</v>
      </c>
      <c r="G8" s="5">
        <v>0</v>
      </c>
      <c r="H8" s="5">
        <v>0</v>
      </c>
      <c r="I8" s="5">
        <v>0</v>
      </c>
      <c r="J8" s="5">
        <v>0</v>
      </c>
      <c r="K8" s="18">
        <f>IF((D8=J8),0,0/(D8))</f>
        <v>0</v>
      </c>
      <c r="L8" s="19">
        <f t="shared" si="0"/>
        <v>0.11764705882352941</v>
      </c>
    </row>
    <row r="9" spans="1:13" x14ac:dyDescent="0.35">
      <c r="A9" s="5">
        <v>5</v>
      </c>
      <c r="B9" s="10" t="s">
        <v>1</v>
      </c>
      <c r="C9" s="10" t="s">
        <v>1</v>
      </c>
      <c r="D9" s="5">
        <v>17</v>
      </c>
      <c r="E9" s="18">
        <f>IF($D$10=0,0,(D9/$D10)*1000)</f>
        <v>26.073619631901838</v>
      </c>
      <c r="F9" s="20">
        <v>11</v>
      </c>
      <c r="G9" s="20">
        <v>5</v>
      </c>
      <c r="H9" s="20">
        <v>0</v>
      </c>
      <c r="I9" s="5">
        <v>1</v>
      </c>
      <c r="J9" s="5">
        <v>0</v>
      </c>
      <c r="K9" s="18">
        <v>1.88</v>
      </c>
      <c r="L9" s="19">
        <f t="shared" ref="L9" si="1">IF($D$9=0,0,D9/D$9)</f>
        <v>1</v>
      </c>
    </row>
    <row r="10" spans="1:13" x14ac:dyDescent="0.35">
      <c r="A10" s="6"/>
      <c r="B10" s="11"/>
      <c r="C10" s="12" t="s">
        <v>2</v>
      </c>
      <c r="D10" s="21">
        <v>652</v>
      </c>
      <c r="E10" s="6"/>
      <c r="F10" s="6"/>
      <c r="G10" s="6"/>
      <c r="H10" s="6"/>
      <c r="I10" s="6"/>
      <c r="J10" s="6"/>
      <c r="K10" s="6"/>
      <c r="L10" s="6"/>
    </row>
    <row r="12" spans="1:13" x14ac:dyDescent="0.3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35">
      <c r="C13" s="7"/>
      <c r="D13" s="15"/>
      <c r="E13" s="16"/>
      <c r="F13" s="16"/>
      <c r="G13" s="16"/>
      <c r="H13" s="16"/>
      <c r="I13" s="16"/>
      <c r="J13" s="16"/>
      <c r="K13" s="7"/>
      <c r="L13" s="7"/>
      <c r="M13" s="7"/>
    </row>
    <row r="14" spans="1:13" x14ac:dyDescent="0.35">
      <c r="C14" s="7"/>
      <c r="D14" s="15"/>
      <c r="E14" s="16"/>
      <c r="F14" s="16"/>
      <c r="G14" s="16"/>
      <c r="H14" s="16"/>
      <c r="I14" s="16"/>
      <c r="J14" s="16"/>
      <c r="K14" s="7"/>
      <c r="L14" s="7"/>
      <c r="M14" s="7"/>
    </row>
    <row r="15" spans="1:13" x14ac:dyDescent="0.35">
      <c r="C15" s="7"/>
      <c r="D15" s="15"/>
      <c r="E15" s="16"/>
      <c r="F15" s="16"/>
      <c r="G15" s="16"/>
      <c r="H15" s="16"/>
      <c r="I15" s="16"/>
      <c r="J15" s="16"/>
      <c r="K15" s="7"/>
      <c r="L15" s="7"/>
      <c r="M15" s="7"/>
    </row>
    <row r="16" spans="1:13" x14ac:dyDescent="0.35">
      <c r="C16" s="7"/>
      <c r="D16" s="15"/>
      <c r="E16" s="16"/>
      <c r="F16" s="16"/>
      <c r="G16" s="16"/>
      <c r="H16" s="16"/>
      <c r="I16" s="16"/>
      <c r="J16" s="16"/>
      <c r="K16" s="7"/>
      <c r="L16" s="7"/>
      <c r="M16" s="7"/>
    </row>
    <row r="17" spans="3:13" x14ac:dyDescent="0.35">
      <c r="C17" s="7"/>
      <c r="D17" s="15"/>
      <c r="E17" s="16"/>
      <c r="F17" s="16"/>
      <c r="G17" s="16"/>
      <c r="H17" s="16"/>
      <c r="I17" s="16"/>
      <c r="J17" s="16"/>
      <c r="K17" s="7"/>
      <c r="L17" s="7"/>
      <c r="M17" s="7"/>
    </row>
    <row r="18" spans="3:13" x14ac:dyDescent="0.35">
      <c r="C18" s="7"/>
      <c r="D18" s="15"/>
      <c r="E18" s="15"/>
      <c r="F18" s="15"/>
      <c r="G18" s="15"/>
      <c r="H18" s="15"/>
      <c r="I18" s="15"/>
      <c r="J18" s="15"/>
      <c r="K18" s="7"/>
      <c r="L18" s="7"/>
      <c r="M18" s="7"/>
    </row>
    <row r="19" spans="3:13" x14ac:dyDescent="0.3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3:13" x14ac:dyDescent="0.3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3:13" x14ac:dyDescent="0.35">
      <c r="C21" s="7"/>
      <c r="D21" s="13"/>
      <c r="E21" s="13"/>
      <c r="F21" s="13"/>
      <c r="G21" s="13"/>
      <c r="H21" s="13"/>
      <c r="I21" s="13"/>
      <c r="J21" s="7"/>
      <c r="K21" s="15"/>
      <c r="L21" s="7"/>
      <c r="M21" s="7"/>
    </row>
    <row r="22" spans="3:13" x14ac:dyDescent="0.35">
      <c r="C22" s="7"/>
      <c r="D22" s="13"/>
      <c r="E22" s="13"/>
      <c r="F22" s="13"/>
      <c r="G22" s="13"/>
      <c r="H22" s="13"/>
      <c r="I22" s="13"/>
      <c r="J22" s="7"/>
      <c r="K22" s="14"/>
      <c r="L22" s="7"/>
      <c r="M22" s="7"/>
    </row>
    <row r="23" spans="3:13" x14ac:dyDescent="0.35">
      <c r="C23" s="7"/>
      <c r="D23" s="13"/>
      <c r="E23" s="13"/>
      <c r="F23" s="13"/>
      <c r="G23" s="13"/>
      <c r="H23" s="13"/>
      <c r="I23" s="13"/>
      <c r="J23" s="7"/>
      <c r="K23" s="7"/>
      <c r="L23" s="7"/>
      <c r="M23" s="7"/>
    </row>
    <row r="24" spans="3:13" x14ac:dyDescent="0.35">
      <c r="C24" s="7"/>
      <c r="D24" s="13"/>
      <c r="E24" s="13"/>
      <c r="F24" s="13"/>
      <c r="G24" s="13"/>
      <c r="H24" s="13"/>
      <c r="I24" s="13"/>
      <c r="J24" s="7"/>
      <c r="K24" s="7"/>
      <c r="L24" s="7"/>
      <c r="M24" s="7"/>
    </row>
    <row r="25" spans="3:13" x14ac:dyDescent="0.35">
      <c r="C25" s="7"/>
      <c r="D25" s="13"/>
      <c r="E25" s="13"/>
      <c r="F25" s="13"/>
      <c r="G25" s="13"/>
      <c r="H25" s="13"/>
      <c r="I25" s="13"/>
      <c r="J25" s="7"/>
      <c r="K25" s="7"/>
      <c r="L25" s="7"/>
      <c r="M25" s="7"/>
    </row>
    <row r="26" spans="3:13" x14ac:dyDescent="0.35">
      <c r="C26" s="7"/>
      <c r="D26" s="13"/>
      <c r="E26" s="13"/>
      <c r="F26" s="13"/>
      <c r="G26" s="13"/>
      <c r="H26" s="13"/>
      <c r="I26" s="13"/>
      <c r="J26" s="7"/>
      <c r="K26" s="7"/>
      <c r="L26" s="7"/>
      <c r="M26" s="7"/>
    </row>
    <row r="27" spans="3:13" x14ac:dyDescent="0.3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3:13" x14ac:dyDescent="0.3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3:13" x14ac:dyDescent="0.3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3:13" x14ac:dyDescent="0.3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3:13" x14ac:dyDescent="0.3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x14ac:dyDescent="0.3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5 C4:C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13:J18 K21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  <ignoredErrors>
    <ignoredError sqref="K7 K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2019-11-15T12:17:38Z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2019-07-11T13:15:53.5153512Z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6cd7a4dc-a225-4f1e-b11b-764c9408b7dc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