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9B0DCE9B-2B85-CA4B-A91B-32253DF51CC4}" xr6:coauthVersionLast="47" xr6:coauthVersionMax="47" xr10:uidLastSave="{00000000-0000-0000-0000-000000000000}"/>
  <bookViews>
    <workbookView xWindow="0" yWindow="500" windowWidth="2680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<sst xmlns="http://schemas.openxmlformats.org/spreadsheetml/2006/main" count="22" uniqueCount="20">
  <si>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</si>
  <si>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</si>
  <si>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</si>
  <si>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</si>
  <si>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</si>
  <si>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</si>
  <si>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</si>
  <si>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</si>
  <si>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</si>
  <si>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</si>
  <si>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</si>
  <si>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</si>
  <si>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</si>
  <si>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</si>
  <si>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</si>
  <si>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</si>
  <si>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3.1. Fatura Ödemesi</t>
  </si>
  <si>
    <t>3.2. Zamanında ödenmeyen borçlar (K9)</t>
  </si>
  <si>
    <t>1.2. Fatura tutarı (K2)</t>
  </si>
  <si>
    <r>
      <t>Not:</t>
    </r>
    <r>
      <rPr>
        <sz val="11"/>
        <color rgb="FF000000"/>
        <rFont val="Calibri"/>
        <family val="2"/>
        <charset val="162"/>
        <scheme val="minor"/>
      </rPr>
      <t xml:space="preserve"> Haziran ayında serbest tüketici şikayetlerinde toplamda 3 kategoriden başvuru alınmıştır. Bu nedenle tabloda ilk 3 sırada yer alan şikayetlere yer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</si>
</sst>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>
      <selection activeCell="G11" sqref="G11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2" ht="90" x14ac:dyDescent="0.2">
      <c r="A3" s="2" t="s">
        <v>1</v>
      </c>
      <c r="B3" s="17" t="s">
        <v>2</v>
      </c>
      <c r="C3" s="18"/>
      <c r="D3" s="2" t="s">
        <v>3</v>
      </c>
      <c r="E3" s="1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5">
        <v>1</v>
      </c>
      <c r="B4" s="6" t="s">
        <v>14</v>
      </c>
      <c r="C4" s="3" t="s">
        <v>16</v>
      </c>
      <c r="D4" s="7">
        <v>10</v>
      </c>
      <c r="E4" s="8">
        <f>IF($D$8=0,0,(D4/$D8)*1000)</f>
        <v>5.1046452271567127</v>
      </c>
      <c r="F4" s="15">
        <v>10</v>
      </c>
      <c r="G4" s="15">
        <v>0</v>
      </c>
      <c r="H4" s="15">
        <v>0</v>
      </c>
      <c r="I4" s="15">
        <v>0</v>
      </c>
      <c r="J4" s="15">
        <v>0</v>
      </c>
      <c r="K4" s="8">
        <f>IF((D4=J4),0,8/(D4))</f>
        <v>0.8</v>
      </c>
      <c r="L4" s="4">
        <f>IF($D$7=0,0,D4/D$7)</f>
        <v>0.55555555555555558</v>
      </c>
    </row>
    <row r="5" spans="1:12" ht="16" x14ac:dyDescent="0.2">
      <c r="A5" s="5">
        <v>2</v>
      </c>
      <c r="B5" s="6" t="s">
        <v>14</v>
      </c>
      <c r="C5" s="3" t="s">
        <v>17</v>
      </c>
      <c r="D5" s="7">
        <v>4</v>
      </c>
      <c r="E5" s="8">
        <f>IF($D$8=0,0,(D5/$D8)*1000)</f>
        <v>2.0418580908626853</v>
      </c>
      <c r="F5" s="13">
        <v>4</v>
      </c>
      <c r="G5" s="13">
        <v>0</v>
      </c>
      <c r="H5" s="13">
        <v>0</v>
      </c>
      <c r="I5" s="13">
        <v>0</v>
      </c>
      <c r="J5" s="13">
        <v>0</v>
      </c>
      <c r="K5" s="8">
        <f>IF((D5=J5),0,3/(D5))</f>
        <v>0.75</v>
      </c>
      <c r="L5" s="4">
        <f>IF($D$7=0,0,D5/D$7)</f>
        <v>0.22222222222222221</v>
      </c>
    </row>
    <row r="6" spans="1:12" ht="16" x14ac:dyDescent="0.2">
      <c r="A6" s="5">
        <v>3</v>
      </c>
      <c r="B6" t="s">
        <v>15</v>
      </c>
      <c r="C6" s="3" t="s">
        <v>18</v>
      </c>
      <c r="D6" s="7">
        <v>4</v>
      </c>
      <c r="E6" s="8">
        <f>IF($D$8=0,0,(D6/$D8)*1000)</f>
        <v>2.0418580908626853</v>
      </c>
      <c r="F6" s="13">
        <v>4</v>
      </c>
      <c r="G6" s="13">
        <v>0</v>
      </c>
      <c r="H6" s="13">
        <v>0</v>
      </c>
      <c r="I6" s="13">
        <v>0</v>
      </c>
      <c r="J6" s="13">
        <v>0</v>
      </c>
      <c r="K6" s="8">
        <f>IF((D6=J6),0,0/(D6))</f>
        <v>0</v>
      </c>
      <c r="L6" s="4">
        <f>IF($D$7=0,0,D6/D$7)</f>
        <v>0.22222222222222221</v>
      </c>
    </row>
    <row r="7" spans="1:12" x14ac:dyDescent="0.2">
      <c r="A7" s="5"/>
      <c r="B7" s="6" t="s">
        <v>13</v>
      </c>
      <c r="C7" s="6" t="s">
        <v>13</v>
      </c>
      <c r="D7" s="5">
        <v>18</v>
      </c>
      <c r="E7" s="8">
        <f>IF($D$8=0,0,(D7/$D8)*1000)</f>
        <v>9.1883614088820842</v>
      </c>
      <c r="F7" s="16">
        <v>18</v>
      </c>
      <c r="G7" s="16">
        <v>0</v>
      </c>
      <c r="H7" s="16">
        <v>0</v>
      </c>
      <c r="I7" s="16">
        <v>0</v>
      </c>
      <c r="J7" s="16">
        <v>0</v>
      </c>
      <c r="K7" s="12">
        <v>0.61111111111111105</v>
      </c>
      <c r="L7" s="4">
        <f>IF($D$7=0,0,D7/D$7)</f>
        <v>1</v>
      </c>
    </row>
    <row r="8" spans="1:12" x14ac:dyDescent="0.2">
      <c r="A8" s="9"/>
      <c r="B8" s="10"/>
      <c r="C8" s="6" t="s">
        <v>12</v>
      </c>
      <c r="D8" s="13">
        <v>1959</v>
      </c>
      <c r="E8" s="9"/>
      <c r="F8" s="9"/>
      <c r="G8" s="9"/>
      <c r="H8" s="9"/>
      <c r="I8" s="9"/>
      <c r="J8" s="9"/>
      <c r="K8" s="9"/>
      <c r="L8" s="9"/>
    </row>
    <row r="10" spans="1:12" ht="17.5" customHeight="1" x14ac:dyDescent="0.2">
      <c r="B10" s="14" t="s">
        <v>19</v>
      </c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2023-08-08T14:20:24Z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