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9E37C313-BCD1-844F-A3E3-F7A4ADB22526}" xr6:coauthVersionLast="47" xr6:coauthVersionMax="47" xr10:uidLastSave="{00000000-0000-0000-0000-000000000000}"/>
  <bookViews>
    <workbookView xWindow="0" yWindow="500" windowWidth="23040" windowHeight="89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K6" i="1"/>
  <c r="K5" i="1"/>
  <c r="K4" i="1"/>
  <c r="L4" i="1" l="1"/>
  <c r="E7" i="1" l="1"/>
  <c r="L6" i="1" l="1"/>
  <c r="L5" i="1"/>
  <c r="E6" i="1" l="1"/>
  <c r="E5" i="1"/>
  <c r="E4" i="1"/>
</calcChain>
</file>

<file path=xl/sharedStrings.xml><?xml version="1.0" encoding="utf-8"?>
<sst xmlns="http://schemas.openxmlformats.org/spreadsheetml/2006/main" count="22" uniqueCount="20">
  <si>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</si>
  <si>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</si>
  <si>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</si>
  <si>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</si>
  <si>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</si>
  <si>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</si>
  <si>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</si>
  <si>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</si>
  <si>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</si>
  <si>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</si>
  <si>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</si>
  <si>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</si>
  <si>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</si>
  <si>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</si>
  <si>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</si>
  <si>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</si>
  <si>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1. Fatura ve/veya faturaya esas unsurlar</t>
  </si>
  <si>
    <t>1.2. Fatura tutarı (K2)</t>
  </si>
  <si>
    <t>1.6. Fatura gönderimi (K6)</t>
  </si>
  <si>
    <t>Not: Ocak ayında Serbest tüketici şikayetlerinde toplamda 3 kategoriden başvuru alınmıştır. Bu nedenle tabloda ilk 3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</si>
</sst>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"/>
  <sheetViews>
    <sheetView tabSelected="1" zoomScale="85" zoomScaleNormal="85" workbookViewId="0"/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18" t="s">
        <v>0</v>
      </c>
      <c r="E2" s="19"/>
      <c r="F2" s="19"/>
      <c r="G2" s="19"/>
      <c r="H2" s="19"/>
      <c r="I2" s="19"/>
      <c r="J2" s="19"/>
      <c r="K2" s="19"/>
      <c r="L2" s="20"/>
    </row>
    <row r="3" spans="1:12" ht="90" x14ac:dyDescent="0.2">
      <c r="A3" s="2" t="s">
        <v>1</v>
      </c>
      <c r="B3" s="16" t="s">
        <v>2</v>
      </c>
      <c r="C3" s="17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x14ac:dyDescent="0.2">
      <c r="A4" s="6">
        <v>1</v>
      </c>
      <c r="B4" s="4" t="s">
        <v>14</v>
      </c>
      <c r="C4" s="12" t="s">
        <v>15</v>
      </c>
      <c r="D4" s="11">
        <v>51</v>
      </c>
      <c r="E4" s="9">
        <f>IF($D$8=0,0,(D4/$D8)*1000)</f>
        <v>20.449077786688051</v>
      </c>
      <c r="F4" s="15">
        <v>50</v>
      </c>
      <c r="G4" s="15">
        <v>1</v>
      </c>
      <c r="H4" s="15">
        <v>0</v>
      </c>
      <c r="I4" s="15">
        <v>0</v>
      </c>
      <c r="J4" s="15">
        <v>0</v>
      </c>
      <c r="K4" s="9">
        <f>IF((D4=J4),0,28/(D4))</f>
        <v>0.5490196078431373</v>
      </c>
      <c r="L4" s="10">
        <f>IF($D$7=0,0,D4/D$7)</f>
        <v>0.9107142857142857</v>
      </c>
    </row>
    <row r="5" spans="1:12" x14ac:dyDescent="0.2">
      <c r="A5" s="6">
        <v>2</v>
      </c>
      <c r="B5" s="4" t="s">
        <v>16</v>
      </c>
      <c r="C5" s="12" t="s">
        <v>17</v>
      </c>
      <c r="D5" s="11">
        <v>4</v>
      </c>
      <c r="E5" s="9">
        <f>IF($D$8=0,0,(D5/$D8)*1000)</f>
        <v>1.6038492381716118</v>
      </c>
      <c r="F5" s="15">
        <v>3</v>
      </c>
      <c r="G5" s="15">
        <v>1</v>
      </c>
      <c r="H5" s="15">
        <v>0</v>
      </c>
      <c r="I5" s="15">
        <v>0</v>
      </c>
      <c r="J5" s="15">
        <v>0</v>
      </c>
      <c r="K5" s="9">
        <f>IF((D5=J5),0,8/(D5))</f>
        <v>2</v>
      </c>
      <c r="L5" s="10">
        <f>IF($D$7=0,0,D5/D$7)</f>
        <v>7.1428571428571425E-2</v>
      </c>
    </row>
    <row r="6" spans="1:12" ht="16" x14ac:dyDescent="0.2">
      <c r="A6" s="6">
        <v>3</v>
      </c>
      <c r="B6" s="4" t="s">
        <v>16</v>
      </c>
      <c r="C6" s="5" t="s">
        <v>18</v>
      </c>
      <c r="D6" s="11">
        <v>1</v>
      </c>
      <c r="E6" s="9">
        <f>IF($D$8=0,0,(D6/$D8)*1000)</f>
        <v>0.40096230954290296</v>
      </c>
      <c r="F6" s="15">
        <v>0</v>
      </c>
      <c r="G6" s="15">
        <v>1</v>
      </c>
      <c r="H6" s="15">
        <v>0</v>
      </c>
      <c r="I6" s="15">
        <v>0</v>
      </c>
      <c r="J6" s="15">
        <v>0</v>
      </c>
      <c r="K6" s="9">
        <f>IF((D6=J6),0,4/(D6))</f>
        <v>4</v>
      </c>
      <c r="L6" s="10">
        <f>IF($D$7=0,0,D6/D$7)</f>
        <v>1.7857142857142856E-2</v>
      </c>
    </row>
    <row r="7" spans="1:12" x14ac:dyDescent="0.2">
      <c r="A7" s="6"/>
      <c r="B7" s="4" t="s">
        <v>13</v>
      </c>
      <c r="C7" s="4" t="s">
        <v>13</v>
      </c>
      <c r="D7" s="6">
        <v>56</v>
      </c>
      <c r="E7" s="9">
        <f>IF($D$8=0,0,(D7/$D8)*1000)</f>
        <v>22.453889334402565</v>
      </c>
      <c r="F7" s="14">
        <v>53</v>
      </c>
      <c r="G7" s="14">
        <v>3</v>
      </c>
      <c r="H7" s="14">
        <v>0</v>
      </c>
      <c r="I7" s="14">
        <v>0</v>
      </c>
      <c r="J7" s="14">
        <v>0</v>
      </c>
      <c r="K7" s="13">
        <v>0.71428571428571397</v>
      </c>
      <c r="L7" s="10">
        <f>IF($D$7=0,0,D7/D$7)</f>
        <v>1</v>
      </c>
    </row>
    <row r="8" spans="1:12" x14ac:dyDescent="0.2">
      <c r="A8" s="8"/>
      <c r="B8" s="7"/>
      <c r="C8" s="4" t="s">
        <v>12</v>
      </c>
      <c r="D8" s="15">
        <v>2494</v>
      </c>
      <c r="E8" s="8"/>
      <c r="F8" s="8"/>
      <c r="G8" s="8"/>
      <c r="H8" s="8"/>
      <c r="I8" s="8"/>
      <c r="J8" s="8"/>
      <c r="K8" s="8"/>
      <c r="L8" s="8"/>
    </row>
    <row r="10" spans="1:12" ht="17.5" customHeight="1" x14ac:dyDescent="0.2">
      <c r="B10" s="21" t="s">
        <v>19</v>
      </c>
      <c r="C10" s="21"/>
      <c r="D10" s="21"/>
      <c r="E10" s="21"/>
      <c r="F10" s="21"/>
      <c r="G10" s="21"/>
      <c r="H10" s="21"/>
      <c r="I10" s="21"/>
    </row>
  </sheetData>
  <sheetProtection sheet="1" objects="1" scenarios="1"/>
  <mergeCells count="3">
    <mergeCell ref="B3:C3"/>
    <mergeCell ref="D2:L2"/>
    <mergeCell ref="B10:I10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6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6 F4:J7 D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2023-03-06T12:26:08Z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