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34.1.125\Müşteri Çözümleri\7- Ebis Raporlar\2025\4- Nisan\EBİS ST\"/>
    </mc:Choice>
  </mc:AlternateContent>
  <xr:revisionPtr revIDLastSave="0" documentId="13_ncr:1_{C8978F45-D392-495B-B9A4-94622441DAE4}" xr6:coauthVersionLast="36" xr6:coauthVersionMax="47" xr10:uidLastSave="{00000000-0000-0000-0000-000000000000}"/>
  <bookViews>
    <workbookView xWindow="0" yWindow="0" windowWidth="19200" windowHeight="7536" xr2:uid="{00000000-000D-0000-FFFF-FFFF00000000}"/>
  </bookViews>
  <sheets>
    <sheet name="Nisan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6" i="1"/>
  <c r="K5" i="1"/>
  <c r="K4" i="1"/>
  <c r="E6" i="1" l="1"/>
  <c r="E5" i="1"/>
  <c r="G8" i="1" l="1"/>
  <c r="H8" i="1"/>
  <c r="I8" i="1"/>
  <c r="J8" i="1"/>
  <c r="F8" i="1"/>
  <c r="D8" i="1" l="1"/>
  <c r="L6" i="1" l="1"/>
  <c r="L5" i="1"/>
  <c r="E7" i="1"/>
  <c r="L7" i="1"/>
  <c r="L4" i="1" l="1"/>
  <c r="L8" i="1" l="1"/>
  <c r="E8" i="1" l="1"/>
  <c r="E4" i="1" l="1"/>
</calcChain>
</file>

<file path=xl/sharedStrings.xml><?xml version="1.0" encoding="utf-8"?>
<sst xmlns="http://schemas.openxmlformats.org/spreadsheetml/2006/main" count="24" uniqueCount="22">
  <si>
    <t>Şikayet Sayısı</t>
  </si>
  <si>
    <t>Şikayet  kategorisinin şikayet sayısına göre sıralanması</t>
  </si>
  <si>
    <t>Veri Türü</t>
  </si>
  <si>
    <t>Toplam Şikayet Sayısı</t>
  </si>
  <si>
    <t>1000 kişi başına düşen şikayet sayısı</t>
  </si>
  <si>
    <t>2 iş günü içerisinde sonuçlanan şikayet sayısı (S1)</t>
  </si>
  <si>
    <t>3-15 iş günü içerisinde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</si>
  <si>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</si>
  <si>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</si>
  <si>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</si>
  <si>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 sonuçlanma  süresi(gün) (S6)</t>
  </si>
  <si>
    <t>Şikayetlerin kategorilere göre oransal dağılımı</t>
  </si>
  <si>
    <t>Tüketici Sayısı (T1)</t>
  </si>
  <si>
    <t>Toplam Şikayet</t>
  </si>
  <si>
    <t>3. Ödeme</t>
  </si>
  <si>
    <t>3.1. Fatura Ödemesi</t>
  </si>
  <si>
    <t>1. Fatura ve/veya faturaya esas unsurlar</t>
  </si>
  <si>
    <t>1.2. Fatura tutarı (K2)</t>
  </si>
  <si>
    <t>5.3. Bilgi/Belge talebi (K22)</t>
  </si>
  <si>
    <t>5. Tüketici hizmetleri</t>
  </si>
  <si>
    <t>3.2. Zamanında ödenmeyen borçlar (K9)</t>
  </si>
  <si>
    <t>Not: Nisan ayında serbest tüketici şikayetlerinde toplamda 4 kategoriden başvuru alınmıştır. Bu nedenle tabloda ilk 4 sırada yer alan şikayetlere yer verilmiştir.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</si>
</sst>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0" fontId="5" fillId="0" borderId="1" xfId="1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3" fontId="0" fillId="0" borderId="1" xfId="0" applyNumberFormat="1" applyBorder="1" applyAlignment="1" applyProtection="1">
      <alignment horizontal="center" wrapText="1"/>
      <protection locked="0"/>
    </xf>
    <xf numFmtId="3" fontId="0" fillId="0" borderId="1" xfId="0" applyNumberFormat="1" applyBorder="1" applyAlignment="1">
      <alignment horizontal="center" wrapText="1"/>
    </xf>
    <xf numFmtId="2" fontId="0" fillId="0" borderId="0" xfId="0" applyNumberFormat="1"/>
    <xf numFmtId="0" fontId="7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/>
    </xf>
    <xf numFmtId="0" fontId="7" fillId="0" borderId="1" xfId="0" applyNumberFormat="1" applyFont="1" applyFill="1" applyBorder="1" applyAlignment="1">
      <alignment vertical="center" wrapText="1"/>
    </xf>
    <xf numFmtId="0" fontId="0" fillId="0" borderId="1" xfId="0" applyBorder="1"/>
    <xf numFmtId="3" fontId="0" fillId="0" borderId="1" xfId="0" applyNumberFormat="1" applyFont="1" applyBorder="1" applyAlignment="1" applyProtection="1">
      <alignment horizontal="center" wrapText="1"/>
      <protection locked="0"/>
    </xf>
    <xf numFmtId="2" fontId="0" fillId="0" borderId="1" xfId="0" applyNumberForma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"/>
  <sheetViews>
    <sheetView tabSelected="1" zoomScale="85" zoomScaleNormal="85" workbookViewId="0">
      <selection activeCell="C17" sqref="C17"/>
    </sheetView>
  </sheetViews>
  <sheetFormatPr defaultRowHeight="14.4" x14ac:dyDescent="0.3"/>
  <cols>
    <col min="1" max="1" width="12.21875" customWidth="1"/>
    <col min="2" max="2" width="36" customWidth="1"/>
    <col min="3" max="3" width="49.21875" customWidth="1"/>
    <col min="6" max="6" width="11.21875" customWidth="1"/>
    <col min="7" max="7" width="10.5546875" customWidth="1"/>
    <col min="8" max="8" width="9.5546875" customWidth="1"/>
    <col min="10" max="10" width="13.77734375" customWidth="1"/>
    <col min="11" max="11" width="11.5546875" customWidth="1"/>
    <col min="12" max="12" width="10.77734375" customWidth="1"/>
  </cols>
  <sheetData>
    <row r="2" spans="1:13" x14ac:dyDescent="0.3">
      <c r="A2" s="1"/>
      <c r="B2" s="1"/>
      <c r="C2" s="1"/>
      <c r="D2" s="23" t="s">
        <v>0</v>
      </c>
      <c r="E2" s="24"/>
      <c r="F2" s="24"/>
      <c r="G2" s="24"/>
      <c r="H2" s="24"/>
      <c r="I2" s="24"/>
      <c r="J2" s="24"/>
      <c r="K2" s="24"/>
      <c r="L2" s="25"/>
    </row>
    <row r="3" spans="1:13" ht="96.6" x14ac:dyDescent="0.3">
      <c r="A3" s="2" t="s">
        <v>1</v>
      </c>
      <c r="B3" s="21" t="s">
        <v>2</v>
      </c>
      <c r="C3" s="22"/>
      <c r="D3" s="2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6"/>
    </row>
    <row r="4" spans="1:13" x14ac:dyDescent="0.3">
      <c r="A4" s="4">
        <v>1</v>
      </c>
      <c r="B4" s="5" t="s">
        <v>16</v>
      </c>
      <c r="C4" s="15" t="s">
        <v>17</v>
      </c>
      <c r="D4" s="10">
        <v>8</v>
      </c>
      <c r="E4" s="11">
        <f>IF($D$9=0,0,(D4/$D9)*1000)</f>
        <v>1.1204481792717087</v>
      </c>
      <c r="F4" s="19">
        <v>4</v>
      </c>
      <c r="G4" s="19">
        <v>4</v>
      </c>
      <c r="H4" s="19">
        <v>0</v>
      </c>
      <c r="I4" s="19">
        <v>0</v>
      </c>
      <c r="J4" s="19">
        <v>0</v>
      </c>
      <c r="K4" s="11">
        <f>IF((D4=J4),0,26/(D4))</f>
        <v>3.25</v>
      </c>
      <c r="L4" s="9">
        <f>IF($D$8=0,0,D4/D$8)</f>
        <v>0.44444444444444442</v>
      </c>
      <c r="M4" s="6"/>
    </row>
    <row r="5" spans="1:13" x14ac:dyDescent="0.3">
      <c r="A5" s="4">
        <v>2</v>
      </c>
      <c r="B5" s="5" t="s">
        <v>14</v>
      </c>
      <c r="C5" s="17" t="s">
        <v>20</v>
      </c>
      <c r="D5" s="10">
        <v>4</v>
      </c>
      <c r="E5" s="11">
        <f>IF($D$9=0,0,(D5/$D9)*1000)</f>
        <v>0.56022408963585435</v>
      </c>
      <c r="F5" s="19">
        <v>3</v>
      </c>
      <c r="G5" s="19">
        <v>1</v>
      </c>
      <c r="H5" s="19">
        <v>0</v>
      </c>
      <c r="I5" s="19">
        <v>0</v>
      </c>
      <c r="J5" s="19">
        <v>0</v>
      </c>
      <c r="K5" s="11">
        <f>IF((D5=J5),0,3/(D5))</f>
        <v>0.75</v>
      </c>
      <c r="L5" s="9">
        <f>IF($D$8=0,0,D5/D$8)</f>
        <v>0.22222222222222221</v>
      </c>
      <c r="M5" s="6"/>
    </row>
    <row r="6" spans="1:13" x14ac:dyDescent="0.3">
      <c r="A6" s="4">
        <v>3</v>
      </c>
      <c r="B6" s="18" t="s">
        <v>19</v>
      </c>
      <c r="C6" s="17" t="s">
        <v>18</v>
      </c>
      <c r="D6" s="10">
        <v>3</v>
      </c>
      <c r="E6" s="11">
        <f>IF($D$9=0,0,(D6/$D9)*1000)</f>
        <v>0.42016806722689076</v>
      </c>
      <c r="F6" s="19">
        <v>3</v>
      </c>
      <c r="G6" s="19">
        <v>0</v>
      </c>
      <c r="H6" s="19">
        <v>0</v>
      </c>
      <c r="I6" s="19">
        <v>0</v>
      </c>
      <c r="J6" s="19">
        <v>0</v>
      </c>
      <c r="K6" s="11">
        <f>IF((D6=J6),0,3/(D6))</f>
        <v>1</v>
      </c>
      <c r="L6" s="9">
        <f>IF($D$8=0,0,D6/D$8)</f>
        <v>0.16666666666666666</v>
      </c>
      <c r="M6" s="6"/>
    </row>
    <row r="7" spans="1:13" x14ac:dyDescent="0.3">
      <c r="A7" s="4">
        <v>4</v>
      </c>
      <c r="B7" s="5" t="s">
        <v>14</v>
      </c>
      <c r="C7" s="15" t="s">
        <v>15</v>
      </c>
      <c r="D7" s="10">
        <v>3</v>
      </c>
      <c r="E7" s="11">
        <f>IF($D$9=0,0,(D7/$D9)*1000)</f>
        <v>0.42016806722689076</v>
      </c>
      <c r="F7" s="19">
        <v>2</v>
      </c>
      <c r="G7" s="19">
        <v>1</v>
      </c>
      <c r="H7" s="19">
        <v>0</v>
      </c>
      <c r="I7" s="19">
        <v>0</v>
      </c>
      <c r="J7" s="19">
        <v>0</v>
      </c>
      <c r="K7" s="11">
        <f>IF((D7=J7),0,3/(D7))</f>
        <v>1</v>
      </c>
      <c r="L7" s="9">
        <f>IF($D$8=0,0,D7/D$8)</f>
        <v>0.16666666666666666</v>
      </c>
      <c r="M7" s="6"/>
    </row>
    <row r="8" spans="1:13" x14ac:dyDescent="0.3">
      <c r="A8" s="4"/>
      <c r="B8" s="5" t="s">
        <v>13</v>
      </c>
      <c r="C8" s="5" t="s">
        <v>13</v>
      </c>
      <c r="D8" s="16">
        <f>SUM(D4:D7)</f>
        <v>18</v>
      </c>
      <c r="E8" s="11">
        <f>IF($D$9=0,0,(D8/$D9)*1000)</f>
        <v>2.5210084033613449</v>
      </c>
      <c r="F8" s="13">
        <f>SUM(F4:F7)</f>
        <v>12</v>
      </c>
      <c r="G8" s="13">
        <f t="shared" ref="G8:J8" si="0">SUM(G4:G7)</f>
        <v>6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20">
        <v>1.94</v>
      </c>
      <c r="L8" s="9">
        <f>IF($D$8=0,0,D8/D$8)</f>
        <v>1</v>
      </c>
      <c r="M8" s="6"/>
    </row>
    <row r="9" spans="1:13" x14ac:dyDescent="0.3">
      <c r="A9" s="7"/>
      <c r="B9" s="8"/>
      <c r="C9" s="5" t="s">
        <v>12</v>
      </c>
      <c r="D9" s="12">
        <v>7140</v>
      </c>
      <c r="E9" s="7"/>
      <c r="F9" s="7"/>
      <c r="G9" s="7"/>
      <c r="H9" s="7"/>
      <c r="I9" s="7"/>
      <c r="J9" s="7"/>
      <c r="K9" s="7"/>
      <c r="L9" s="7"/>
      <c r="M9" s="6"/>
    </row>
    <row r="10" spans="1:13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7.5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3">
      <c r="A12" s="6"/>
      <c r="B12" s="6" t="s">
        <v>21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3">
      <c r="K13" s="14"/>
    </row>
    <row r="21" spans="11:11" x14ac:dyDescent="0.3">
      <c r="K21" s="14"/>
    </row>
  </sheetData>
  <mergeCells count="2">
    <mergeCell ref="B3:C3"/>
    <mergeCell ref="D2:L2"/>
  </mergeCells>
  <phoneticPr fontId="6" type="noConversion"/>
  <dataValidations count="2">
    <dataValidation type="decimal" allowBlank="1" showErrorMessage="1" errorTitle="İstenen Aralıkta Değil!" error="İstenen Aralık: Minimum=0.0 Maksimum=9223372036854775807" sqref="D9 D4:D7 F4:J8" xr:uid="{00000000-0002-0000-0000-000001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4:C7" xr:uid="{00000000-0002-0000-0000-000000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5.05.2025 11:36:17</timestamp>
  <userName>SEPAS\emirhan.orcen</userName>
  <computerName>EMORCEN-LT.SEPAS.COM.TR</computerName>
  <guid>{a7fe254c-a6e1-4ac5-8e35-501b111e58f2}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CC19BF4B-5678-4307-90F3-E7EE268727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Levent Bülbül</dc:creator>
  <cp:keywords>ClassificationData:&lt;Classification:Şirkete Açık&gt;</cp:keywords>
  <cp:lastModifiedBy>Emirhan Örçen</cp:lastModifiedBy>
  <dcterms:created xsi:type="dcterms:W3CDTF">2021-09-14T13:28:38Z</dcterms:created>
  <dcterms:modified xsi:type="dcterms:W3CDTF">2025-06-17T14:02:55Z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9ff2a1-2ad9-42af-968c-209b071d2ee3_Enabled">
    <vt:lpwstr>true</vt:lpwstr>
  </property>
  <property fmtid="{D5CDD505-2E9C-101B-9397-08002B2CF9AE}" pid="3" name="MSIP_Label_df9ff2a1-2ad9-42af-968c-209b071d2ee3_SetDate">
    <vt:lpwstr>2022-03-08T06:49:57Z</vt:lpwstr>
  </property>
  <property fmtid="{D5CDD505-2E9C-101B-9397-08002B2CF9AE}" pid="4" name="MSIP_Label_df9ff2a1-2ad9-42af-968c-209b071d2ee3_Method">
    <vt:lpwstr>Standard</vt:lpwstr>
  </property>
  <property fmtid="{D5CDD505-2E9C-101B-9397-08002B2CF9AE}" pid="5" name="MSIP_Label_df9ff2a1-2ad9-42af-968c-209b071d2ee3_Name">
    <vt:lpwstr>df9ff2a1-2ad9-42af-968c-209b071d2ee3</vt:lpwstr>
  </property>
  <property fmtid="{D5CDD505-2E9C-101B-9397-08002B2CF9AE}" pid="6" name="MSIP_Label_df9ff2a1-2ad9-42af-968c-209b071d2ee3_SiteId">
    <vt:lpwstr>61e13160-e7bf-49cf-a08c-d53adbe7da56</vt:lpwstr>
  </property>
  <property fmtid="{D5CDD505-2E9C-101B-9397-08002B2CF9AE}" pid="7" name="MSIP_Label_df9ff2a1-2ad9-42af-968c-209b071d2ee3_ActionId">
    <vt:lpwstr>ce233d02-4ac9-4934-a05a-f399f138c11f</vt:lpwstr>
  </property>
  <property fmtid="{D5CDD505-2E9C-101B-9397-08002B2CF9AE}" pid="8" name="MSIP_Label_df9ff2a1-2ad9-42af-968c-209b071d2ee3_ContentBits">
    <vt:lpwstr>0</vt:lpwstr>
  </property>
  <property fmtid="{D5CDD505-2E9C-101B-9397-08002B2CF9AE}" pid="9" name="Classification">
    <vt:lpwstr>Şirkete Açık</vt:lpwstr>
  </property>
  <property fmtid="{D5CDD505-2E9C-101B-9397-08002B2CF9AE}" pid="10" name="ClassifiedBy">
    <vt:lpwstr>SEPAS\emirhan.orcen</vt:lpwstr>
  </property>
  <property fmtid="{D5CDD505-2E9C-101B-9397-08002B2CF9AE}" pid="11" name="ClassificationHost">
    <vt:lpwstr>EMORCEN-LT.SEPAS.COM.TR</vt:lpwstr>
  </property>
  <property fmtid="{D5CDD505-2E9C-101B-9397-08002B2CF9AE}" pid="12" name="ClassificationDate">
    <vt:lpwstr> 5.05.2025 11:36:17</vt:lpwstr>
  </property>
  <property fmtid="{D5CDD505-2E9C-101B-9397-08002B2CF9AE}" pid="13" name="ClassificationGUID">
    <vt:lpwstr>{a7fe254c-a6e1-4ac5-8e35-501b111e58f2}</vt:lpwstr>
  </property>
</Properties>
</file>