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10.34.1.125\Müşteri Çözümleri\7- Ebis Raporlar\2025\7-Temmuz\EBİS ST\"/>
    </mc:Choice>
  </mc:AlternateContent>
  <xr:revisionPtr revIDLastSave="0" documentId="13_ncr:1_{A19C3B82-CF8F-485A-AB89-A05C2EBF993D}" xr6:coauthVersionLast="36" xr6:coauthVersionMax="47" xr10:uidLastSave="{00000000-0000-0000-0000-000000000000}"/>
  <bookViews>
    <workbookView xWindow="0" yWindow="0" windowWidth="13800" windowHeight="4800" xr2:uid="{00000000-000D-0000-FFFF-FFFF00000000}"/>
  </bookViews>
  <sheets>
    <sheet name="Temmuz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K4" i="1"/>
  <c r="E5" i="1" l="1"/>
  <c r="G6" i="1" l="1"/>
  <c r="H6" i="1"/>
  <c r="I6" i="1"/>
  <c r="J6" i="1"/>
  <c r="F6" i="1"/>
  <c r="D6" i="1" l="1"/>
  <c r="L5" i="1" l="1"/>
  <c r="L4" i="1" l="1"/>
  <c r="L6" i="1" l="1"/>
  <c r="E6" i="1" l="1"/>
  <c r="E4" i="1" l="1"/>
</calcChain>
</file>

<file path=xl/sharedStrings.xml><?xml version="1.0" encoding="utf-8"?>
<sst xmlns="http://schemas.openxmlformats.org/spreadsheetml/2006/main" count="20" uniqueCount="19">
  <si>
    <t>Şikayet Sayısı</t>
  </si>
  <si>
    <t>Şikayet  kategorisinin şikayet sayısına göre sıralanması</t>
  </si>
  <si>
    <t>Veri Türü</t>
  </si>
  <si>
    <t>Toplam Şikayet Sayısı</t>
  </si>
  <si>
    <t>1000 kişi başına düşen şikayet sayısı</t>
  </si>
  <si>
    <t>2 iş günü içerisinde sonuçlanan şikayet sayısı (S1)</t>
  </si>
  <si>
    <t>3-15 iş günü içerisinde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</si>
  <si>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</si>
  <si>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</si>
  <si>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</si>
  <si>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 sonuçlanma  süresi(gün) (S6)</t>
  </si>
  <si>
    <t>Şikayetlerin kategorilere göre oransal dağılımı</t>
  </si>
  <si>
    <t>Tüketici Sayısı (T1)</t>
  </si>
  <si>
    <t>Toplam Şikayet</t>
  </si>
  <si>
    <t>3. Ödeme</t>
  </si>
  <si>
    <t>3.1. Fatura Ödemesi</t>
  </si>
  <si>
    <t>1. Fatura ve/veya faturaya esas unsurlar</t>
  </si>
  <si>
    <t>1.2. Fatura tutarı (K2)</t>
  </si>
  <si>
    <t>Not: Temmuz ayında serbest tüketici şikayetlerinde toplamda 2 kategoriden başvuru alınmıştır. Bu nedenle tabloda ilk 2 sırada yer alan şikayetlere yer verilmiştir.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</si>
</sst>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0"/>
      <color indexed="8"/>
      <name val="Arial"/>
      <charset val="162"/>
    </font>
    <font>
      <sz val="10"/>
      <color indexed="8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25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0" fontId="5" fillId="0" borderId="1" xfId="1" applyNumberFormat="1" applyFont="1" applyFill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3" fontId="0" fillId="0" borderId="1" xfId="0" applyNumberFormat="1" applyBorder="1" applyAlignment="1" applyProtection="1">
      <alignment horizontal="center" wrapText="1"/>
      <protection locked="0"/>
    </xf>
    <xf numFmtId="2" fontId="0" fillId="0" borderId="0" xfId="0" applyNumberFormat="1"/>
    <xf numFmtId="0" fontId="7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3" fontId="0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horizontal="center"/>
    </xf>
    <xf numFmtId="3" fontId="0" fillId="0" borderId="1" xfId="0" applyNumberFormat="1" applyFont="1" applyBorder="1" applyAlignment="1" applyProtection="1">
      <alignment horizontal="center" wrapText="1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3">
    <cellStyle name="Normal" xfId="0" builtinId="0"/>
    <cellStyle name="Normal 2" xfId="2" xr:uid="{00000000-0005-0000-0000-000001000000}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9"/>
  <sheetViews>
    <sheetView tabSelected="1" zoomScale="85" zoomScaleNormal="85" workbookViewId="0">
      <selection activeCell="D24" sqref="D24"/>
    </sheetView>
  </sheetViews>
  <sheetFormatPr defaultRowHeight="14.4" x14ac:dyDescent="0.3"/>
  <cols>
    <col min="1" max="1" width="12.21875" customWidth="1"/>
    <col min="2" max="2" width="36" customWidth="1"/>
    <col min="3" max="3" width="49.21875" customWidth="1"/>
    <col min="6" max="6" width="11.21875" customWidth="1"/>
    <col min="7" max="7" width="10.5546875" customWidth="1"/>
    <col min="8" max="8" width="9.5546875" customWidth="1"/>
    <col min="10" max="10" width="13.77734375" customWidth="1"/>
    <col min="11" max="11" width="11.5546875" customWidth="1"/>
    <col min="12" max="12" width="10.77734375" customWidth="1"/>
  </cols>
  <sheetData>
    <row r="2" spans="1:13" x14ac:dyDescent="0.3">
      <c r="A2" s="1"/>
      <c r="B2" s="1"/>
      <c r="C2" s="1"/>
      <c r="D2" s="22" t="s">
        <v>0</v>
      </c>
      <c r="E2" s="23"/>
      <c r="F2" s="23"/>
      <c r="G2" s="23"/>
      <c r="H2" s="23"/>
      <c r="I2" s="23"/>
      <c r="J2" s="23"/>
      <c r="K2" s="23"/>
      <c r="L2" s="24"/>
    </row>
    <row r="3" spans="1:13" ht="96.6" x14ac:dyDescent="0.3">
      <c r="A3" s="2" t="s">
        <v>1</v>
      </c>
      <c r="B3" s="20" t="s">
        <v>2</v>
      </c>
      <c r="C3" s="21"/>
      <c r="D3" s="2" t="s">
        <v>3</v>
      </c>
      <c r="E3" s="3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6"/>
    </row>
    <row r="4" spans="1:13" x14ac:dyDescent="0.3">
      <c r="A4" s="4">
        <v>1</v>
      </c>
      <c r="B4" s="5" t="s">
        <v>16</v>
      </c>
      <c r="C4" s="16" t="s">
        <v>17</v>
      </c>
      <c r="D4" s="10">
        <v>12</v>
      </c>
      <c r="E4" s="11">
        <f>IF($D$7=0,0,(D4/$D7)*1000)</f>
        <v>1.6620498614958448</v>
      </c>
      <c r="F4" s="19">
        <v>8</v>
      </c>
      <c r="G4" s="19">
        <v>4</v>
      </c>
      <c r="H4" s="19">
        <v>0</v>
      </c>
      <c r="I4" s="19">
        <v>0</v>
      </c>
      <c r="J4" s="19">
        <v>0</v>
      </c>
      <c r="K4" s="11">
        <f>IF((D4=J4),0,28/(D4))</f>
        <v>2.3333333333333335</v>
      </c>
      <c r="L4" s="9">
        <f>IF($D$6=0,0,D4/D$6)</f>
        <v>0.75</v>
      </c>
      <c r="M4" s="6"/>
    </row>
    <row r="5" spans="1:13" x14ac:dyDescent="0.3">
      <c r="A5" s="4">
        <v>2</v>
      </c>
      <c r="B5" s="5" t="s">
        <v>14</v>
      </c>
      <c r="C5" s="14" t="s">
        <v>15</v>
      </c>
      <c r="D5" s="10">
        <v>4</v>
      </c>
      <c r="E5" s="11">
        <f>IF($D$7=0,0,(D5/$D7)*1000)</f>
        <v>0.554016620498615</v>
      </c>
      <c r="F5" s="19">
        <v>4</v>
      </c>
      <c r="G5" s="19">
        <v>0</v>
      </c>
      <c r="H5" s="19">
        <v>0</v>
      </c>
      <c r="I5" s="19">
        <v>0</v>
      </c>
      <c r="J5" s="19">
        <v>0</v>
      </c>
      <c r="K5" s="11">
        <f>IF((D5=J5),0,1/(D5))</f>
        <v>0.25</v>
      </c>
      <c r="L5" s="9">
        <f>IF($D$6=0,0,D5/D$6)</f>
        <v>0.25</v>
      </c>
      <c r="M5" s="6"/>
    </row>
    <row r="6" spans="1:13" x14ac:dyDescent="0.3">
      <c r="A6" s="4"/>
      <c r="B6" s="5" t="s">
        <v>13</v>
      </c>
      <c r="C6" s="5" t="s">
        <v>13</v>
      </c>
      <c r="D6" s="15">
        <f>SUM(D4:D5)</f>
        <v>16</v>
      </c>
      <c r="E6" s="11">
        <f>IF($D$7=0,0,(D6/$D7)*1000)</f>
        <v>2.21606648199446</v>
      </c>
      <c r="F6" s="17">
        <f>SUM(F4:F5)</f>
        <v>12</v>
      </c>
      <c r="G6" s="17">
        <f>SUM(G4:G5)</f>
        <v>4</v>
      </c>
      <c r="H6" s="17">
        <f>SUM(H4:H5)</f>
        <v>0</v>
      </c>
      <c r="I6" s="17">
        <f>SUM(I4:I5)</f>
        <v>0</v>
      </c>
      <c r="J6" s="17">
        <f>SUM(J4:J5)</f>
        <v>0</v>
      </c>
      <c r="K6" s="18">
        <v>1.81</v>
      </c>
      <c r="L6" s="9">
        <f>IF($D$6=0,0,D6/D$6)</f>
        <v>1</v>
      </c>
      <c r="M6" s="6"/>
    </row>
    <row r="7" spans="1:13" x14ac:dyDescent="0.3">
      <c r="A7" s="7"/>
      <c r="B7" s="8"/>
      <c r="C7" s="5" t="s">
        <v>12</v>
      </c>
      <c r="D7" s="12">
        <v>7220</v>
      </c>
      <c r="E7" s="7"/>
      <c r="F7" s="7"/>
      <c r="G7" s="7"/>
      <c r="H7" s="7"/>
      <c r="I7" s="7"/>
      <c r="J7" s="7"/>
      <c r="K7" s="7"/>
      <c r="L7" s="7"/>
      <c r="M7" s="6"/>
    </row>
    <row r="8" spans="1:13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ht="17.55" customHeight="1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x14ac:dyDescent="0.3">
      <c r="A10" s="6"/>
      <c r="B10" s="6" t="s">
        <v>18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x14ac:dyDescent="0.3">
      <c r="K11" s="13"/>
    </row>
    <row r="14" spans="1:13" x14ac:dyDescent="0.3">
      <c r="J14" s="13"/>
    </row>
    <row r="19" spans="11:11" x14ac:dyDescent="0.3">
      <c r="K19" s="13"/>
    </row>
  </sheetData>
  <mergeCells count="2">
    <mergeCell ref="B3:C3"/>
    <mergeCell ref="D2:L2"/>
  </mergeCells>
  <phoneticPr fontId="6" type="noConversion"/>
  <dataValidations count="2">
    <dataValidation type="decimal" allowBlank="1" showErrorMessage="1" errorTitle="İstenen Aralıkta Değil!" error="İstenen Aralık: Minimum=0.0 Maksimum=9223372036854775807" sqref="D7 D4:D5 F4:J6" xr:uid="{00000000-0002-0000-0000-000001000000}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C4:C5" xr:uid="{00000000-0002-0000-0000-000000000000}">
      <formula1>0</formula1>
      <formula2>2147483647</formula2>
    </dataValidation>
  </dataValidations>
  <pageMargins left="0.7" right="0.7" top="0.75" bottom="0.75" header="0.3" footer="0.3"/>
  <pageSetup paperSize="9" orientation="portrait" r:id="rId1"/>
  <headerFooter>
    <oddHeader>&amp;C&amp;"arial"&amp;12&amp;KFF8F00&amp;BŞirkete Açık</oddHeader>
    <evenHeader>&amp;C&amp;"arial"&amp;12&amp;KFF8F00&amp;BŞirkete Açık</evenHeader>
    <firstHeader>&amp;C&amp;"arial"&amp;12&amp;KFF8F00&amp;BŞirkete Açık</firstHeader>
  </headerFooter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GTBClassification>
  <attrValue xml:space="preserve">Şirkete Açık</attrValue>
  <customPropName>Classification</customPropName>
  <timestamp> 5.05.2025 11:36:17</timestamp>
  <userName>SEPAS\emirhan.orcen</userName>
  <computerName>EMORCEN-LT.SEPAS.COM.TR</computerName>
  <guid>{a7fe254c-a6e1-4ac5-8e35-501b111e58f2}</guid>
  <hdr>
    <align>center</align>
    <r>
      <fontName>arial</fontName>
      <fontColor>FF8F00</fontColor>
      <fontSize>12</fontSize>
      <b/>
      <text xml:space="preserve">Şirkete Açık</text>
    </r>
  </hdr>
</GTBClassification>
</file>

<file path=customXml/itemProps1.xml><?xml version="1.0" encoding="utf-8"?>
<ds:datastoreItem xmlns:ds="http://schemas.openxmlformats.org/officeDocument/2006/customXml" ds:itemID="{CC19BF4B-5678-4307-90F3-E7EE2687277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Temmuz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Levent Bülbül</dc:creator>
  <cp:keywords>ClassificationData:&lt;Classification:Şirkete Açık&gt;</cp:keywords>
  <cp:lastModifiedBy>Emirhan Örçen</cp:lastModifiedBy>
  <dcterms:created xsi:type="dcterms:W3CDTF">2021-09-14T13:28:38Z</dcterms:created>
  <dcterms:modified xsi:type="dcterms:W3CDTF">2025-09-05T06:55:07Z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f9ff2a1-2ad9-42af-968c-209b071d2ee3_Enabled">
    <vt:lpwstr>true</vt:lpwstr>
  </property>
  <property fmtid="{D5CDD505-2E9C-101B-9397-08002B2CF9AE}" pid="3" name="MSIP_Label_df9ff2a1-2ad9-42af-968c-209b071d2ee3_SetDate">
    <vt:lpwstr>2022-03-08T06:49:57Z</vt:lpwstr>
  </property>
  <property fmtid="{D5CDD505-2E9C-101B-9397-08002B2CF9AE}" pid="4" name="MSIP_Label_df9ff2a1-2ad9-42af-968c-209b071d2ee3_Method">
    <vt:lpwstr>Standard</vt:lpwstr>
  </property>
  <property fmtid="{D5CDD505-2E9C-101B-9397-08002B2CF9AE}" pid="5" name="MSIP_Label_df9ff2a1-2ad9-42af-968c-209b071d2ee3_Name">
    <vt:lpwstr>df9ff2a1-2ad9-42af-968c-209b071d2ee3</vt:lpwstr>
  </property>
  <property fmtid="{D5CDD505-2E9C-101B-9397-08002B2CF9AE}" pid="6" name="MSIP_Label_df9ff2a1-2ad9-42af-968c-209b071d2ee3_SiteId">
    <vt:lpwstr>61e13160-e7bf-49cf-a08c-d53adbe7da56</vt:lpwstr>
  </property>
  <property fmtid="{D5CDD505-2E9C-101B-9397-08002B2CF9AE}" pid="7" name="MSIP_Label_df9ff2a1-2ad9-42af-968c-209b071d2ee3_ActionId">
    <vt:lpwstr>ce233d02-4ac9-4934-a05a-f399f138c11f</vt:lpwstr>
  </property>
  <property fmtid="{D5CDD505-2E9C-101B-9397-08002B2CF9AE}" pid="8" name="MSIP_Label_df9ff2a1-2ad9-42af-968c-209b071d2ee3_ContentBits">
    <vt:lpwstr>0</vt:lpwstr>
  </property>
  <property fmtid="{D5CDD505-2E9C-101B-9397-08002B2CF9AE}" pid="9" name="Classification">
    <vt:lpwstr>Şirkete Açık</vt:lpwstr>
  </property>
  <property fmtid="{D5CDD505-2E9C-101B-9397-08002B2CF9AE}" pid="10" name="ClassifiedBy">
    <vt:lpwstr>SEPAS\emirhan.orcen</vt:lpwstr>
  </property>
  <property fmtid="{D5CDD505-2E9C-101B-9397-08002B2CF9AE}" pid="11" name="ClassificationHost">
    <vt:lpwstr>EMORCEN-LT.SEPAS.COM.TR</vt:lpwstr>
  </property>
  <property fmtid="{D5CDD505-2E9C-101B-9397-08002B2CF9AE}" pid="12" name="ClassificationDate">
    <vt:lpwstr> 5.05.2025 11:36:17</vt:lpwstr>
  </property>
  <property fmtid="{D5CDD505-2E9C-101B-9397-08002B2CF9AE}" pid="13" name="ClassificationGUID">
    <vt:lpwstr>{a7fe254c-a6e1-4ac5-8e35-501b111e58f2}</vt:lpwstr>
  </property>
</Properties>
</file>