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5\8-Ağustos\EBİS ST\"/>
    </mc:Choice>
  </mc:AlternateContent>
  <xr:revisionPtr revIDLastSave="0" documentId="13_ncr:1_{B46F45C0-E0E2-43D7-93DF-372542143E4E}" xr6:coauthVersionLast="36" xr6:coauthVersionMax="47" xr10:uidLastSave="{00000000-0000-0000-0000-000000000000}"/>
  <bookViews>
    <workbookView xWindow="0" yWindow="0" windowWidth="19200" windowHeight="7308" xr2:uid="{00000000-000D-0000-FFFF-FFFF00000000}"/>
  </bookViews>
  <sheets>
    <sheet name="Ağusto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H8" i="1"/>
  <c r="I8" i="1"/>
  <c r="G8" i="1"/>
  <c r="F8" i="1"/>
  <c r="K7" i="1"/>
  <c r="K6" i="1"/>
  <c r="K4" i="1"/>
  <c r="E7" i="1" l="1"/>
  <c r="E6" i="1"/>
  <c r="D8" i="1"/>
  <c r="L7" i="1"/>
  <c r="L6" i="1"/>
  <c r="K5" i="1" l="1"/>
  <c r="E5" i="1" l="1"/>
  <c r="L5" i="1" l="1"/>
  <c r="L4" i="1" l="1"/>
  <c r="L8" i="1" l="1"/>
  <c r="E8" i="1" l="1"/>
  <c r="E4" i="1" l="1"/>
</calcChain>
</file>

<file path=xl/sharedStrings.xml><?xml version="1.0" encoding="utf-8"?>
<sst xmlns="http://schemas.openxmlformats.org/spreadsheetml/2006/main" count="24" uniqueCount="22">
  <si>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</si>
  <si>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</si>
  <si>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</si>
  <si>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</si>
  <si>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</si>
  <si>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</si>
  <si>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</si>
  <si>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</si>
  <si>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</si>
  <si>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</si>
  <si>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</si>
  <si>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</si>
  <si>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</si>
  <si>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</si>
  <si>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</si>
  <si>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</si>
  <si>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</si>
  <si>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</si>
  <si>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 Tüketici hizmetleri</t>
  </si>
  <si>
    <t>5.3. Bilgi/Belge talebi (K22)</t>
  </si>
  <si>
    <t>3.2. Zamanında ödenmeyen borçlar (K9)</t>
  </si>
  <si>
    <t>Not: Ağustos ayında serbest tüketici şikayetlerinde toplamda 4 kategoriden başvuru alınmıştır. Bu nedenle tabloda ilk 4 sırada yer alan şikayetlere yer verilmiştir.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</si>
</sst>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 applyProtection="1">
      <alignment horizontal="center" wrapText="1"/>
      <protection locked="0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1" xfId="0" applyNumberFormat="1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tabSelected="1" zoomScale="85" zoomScaleNormal="85" workbookViewId="0">
      <selection activeCell="A3" sqref="A3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1" t="s">
        <v>0</v>
      </c>
      <c r="E2" s="22"/>
      <c r="F2" s="22"/>
      <c r="G2" s="22"/>
      <c r="H2" s="22"/>
      <c r="I2" s="22"/>
      <c r="J2" s="22"/>
      <c r="K2" s="22"/>
      <c r="L2" s="23"/>
    </row>
    <row r="3" spans="1:13" ht="96.6" x14ac:dyDescent="0.3">
      <c r="A3" s="2" t="s">
        <v>1</v>
      </c>
      <c r="B3" s="19" t="s">
        <v>2</v>
      </c>
      <c r="C3" s="20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6" t="s">
        <v>17</v>
      </c>
      <c r="D4" s="10">
        <v>22</v>
      </c>
      <c r="E4" s="11">
        <f>IF($D$9=0,0,(D4/$D9)*1000)</f>
        <v>2.970965563808238</v>
      </c>
      <c r="F4" s="18">
        <v>18</v>
      </c>
      <c r="G4" s="18">
        <v>3</v>
      </c>
      <c r="H4" s="18">
        <v>0</v>
      </c>
      <c r="I4" s="18">
        <v>1</v>
      </c>
      <c r="J4" s="18">
        <v>0</v>
      </c>
      <c r="K4" s="11">
        <f>IF((D4=J4),0,19/(D4))</f>
        <v>0.86363636363636365</v>
      </c>
      <c r="L4" s="9">
        <f>IF($D$8=0,0,D4/D$8)</f>
        <v>0.73333333333333328</v>
      </c>
      <c r="M4" s="6"/>
    </row>
    <row r="5" spans="1:13" x14ac:dyDescent="0.3">
      <c r="A5" s="4">
        <v>2</v>
      </c>
      <c r="B5" s="5" t="s">
        <v>14</v>
      </c>
      <c r="C5" s="14" t="s">
        <v>15</v>
      </c>
      <c r="D5" s="10">
        <v>4</v>
      </c>
      <c r="E5" s="11">
        <f>IF($D$9=0,0,(D5/$D9)*1000)</f>
        <v>0.54017555705604314</v>
      </c>
      <c r="F5" s="18">
        <v>4</v>
      </c>
      <c r="G5" s="18">
        <v>0</v>
      </c>
      <c r="H5" s="18">
        <v>0</v>
      </c>
      <c r="I5" s="18">
        <v>0</v>
      </c>
      <c r="J5" s="18">
        <v>0</v>
      </c>
      <c r="K5" s="11">
        <f>IF((D5=J5),0,1/(D5))</f>
        <v>0.25</v>
      </c>
      <c r="L5" s="9">
        <f>IF($D$8=0,0,D5/D$8)</f>
        <v>0.13333333333333333</v>
      </c>
      <c r="M5" s="6"/>
    </row>
    <row r="6" spans="1:13" x14ac:dyDescent="0.3">
      <c r="A6" s="4">
        <v>3</v>
      </c>
      <c r="B6" s="5" t="s">
        <v>18</v>
      </c>
      <c r="C6" s="24" t="s">
        <v>19</v>
      </c>
      <c r="D6" s="10">
        <v>3</v>
      </c>
      <c r="E6" s="11">
        <f>IF($D$9=0,0,(D6/$D9)*1000)</f>
        <v>0.40513166779203241</v>
      </c>
      <c r="F6" s="18">
        <v>3</v>
      </c>
      <c r="G6" s="18">
        <v>0</v>
      </c>
      <c r="H6" s="18">
        <v>0</v>
      </c>
      <c r="I6" s="18">
        <v>0</v>
      </c>
      <c r="J6" s="18">
        <v>0</v>
      </c>
      <c r="K6" s="11">
        <f>IF((D6=J6),0,2/(D6))</f>
        <v>0.66666666666666663</v>
      </c>
      <c r="L6" s="9">
        <f>IF($D$8=0,0,D6/D$8)</f>
        <v>0.1</v>
      </c>
      <c r="M6" s="6"/>
    </row>
    <row r="7" spans="1:13" x14ac:dyDescent="0.3">
      <c r="A7" s="4">
        <v>4</v>
      </c>
      <c r="B7" s="5" t="s">
        <v>14</v>
      </c>
      <c r="C7" s="24" t="s">
        <v>20</v>
      </c>
      <c r="D7" s="10">
        <v>1</v>
      </c>
      <c r="E7" s="11">
        <f>IF($D$9=0,0,(D7/$D9)*1000)</f>
        <v>0.13504388926401079</v>
      </c>
      <c r="F7" s="18">
        <v>1</v>
      </c>
      <c r="G7" s="18">
        <v>0</v>
      </c>
      <c r="H7" s="18">
        <v>0</v>
      </c>
      <c r="I7" s="18">
        <v>0</v>
      </c>
      <c r="J7" s="18">
        <v>0</v>
      </c>
      <c r="K7" s="11">
        <f>IF((D7=J7),0,0/(D7))</f>
        <v>0</v>
      </c>
      <c r="L7" s="9">
        <f>IF($D$8=0,0,D7/D$8)</f>
        <v>3.3333333333333333E-2</v>
      </c>
      <c r="M7" s="6"/>
    </row>
    <row r="8" spans="1:13" x14ac:dyDescent="0.3">
      <c r="A8" s="4"/>
      <c r="B8" s="5" t="s">
        <v>13</v>
      </c>
      <c r="C8" s="5" t="s">
        <v>13</v>
      </c>
      <c r="D8" s="15">
        <f>SUM(D4:D7)</f>
        <v>30</v>
      </c>
      <c r="E8" s="11">
        <f>IF($D$9=0,0,(D8/$D9)*1000)</f>
        <v>4.0513166779203242</v>
      </c>
      <c r="F8" s="17">
        <f>SUM(F4:F7)</f>
        <v>26</v>
      </c>
      <c r="G8" s="17">
        <f>SUM(G4:G7)</f>
        <v>3</v>
      </c>
      <c r="H8" s="17">
        <f>SUM(H4:H7)</f>
        <v>0</v>
      </c>
      <c r="I8" s="17">
        <f>SUM(I4:I7)</f>
        <v>1</v>
      </c>
      <c r="J8" s="17">
        <f>SUM(J4:J7)</f>
        <v>0</v>
      </c>
      <c r="K8" s="25">
        <v>0.73333333333333328</v>
      </c>
      <c r="L8" s="9">
        <f>IF($D$8=0,0,D8/D$8)</f>
        <v>1</v>
      </c>
      <c r="M8" s="6"/>
    </row>
    <row r="9" spans="1:13" x14ac:dyDescent="0.3">
      <c r="A9" s="7"/>
      <c r="B9" s="8"/>
      <c r="C9" s="5" t="s">
        <v>12</v>
      </c>
      <c r="D9" s="12">
        <v>7405</v>
      </c>
      <c r="E9" s="7"/>
      <c r="F9" s="7"/>
      <c r="G9" s="7"/>
      <c r="H9" s="7"/>
      <c r="I9" s="7"/>
      <c r="J9" s="7"/>
      <c r="K9" s="7"/>
      <c r="L9" s="7"/>
      <c r="M9" s="6"/>
    </row>
    <row r="10" spans="1:13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7.5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">
      <c r="A12" s="6"/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K13" s="13"/>
    </row>
    <row r="16" spans="1:13" x14ac:dyDescent="0.3">
      <c r="J16" s="13"/>
    </row>
    <row r="21" spans="11:11" x14ac:dyDescent="0.3">
      <c r="K21" s="13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9 D4:D7 F4:J8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7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2025-10-20T08:27:32Z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