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İşler\Pazarlama\Pazarlama İşler\Müşteri Şikayetleri\2020\"/>
    </mc:Choice>
  </mc:AlternateContent>
  <bookViews>
    <workbookView xWindow="0" yWindow="0" windowWidth="19200" windowHeight="6770"/>
  </bookViews>
  <sheets>
    <sheet name="Tüketici Şikayetleri" sheetId="1" r:id="rId1"/>
  </sheets>
  <calcPr calcId="162913"/>
</workbook>
</file>

<file path=xl/calcChain.xml><?xml version="1.0" encoding="utf-8"?>
<calcChain xmlns="http://schemas.openxmlformats.org/spreadsheetml/2006/main">
  <c r="E9" i="1" l="1"/>
  <c r="L9" i="1" l="1"/>
  <c r="L8" i="1"/>
  <c r="L7" i="1"/>
  <c r="L6" i="1"/>
  <c r="L5" i="1"/>
  <c r="L4" i="1"/>
  <c r="K8" i="1"/>
  <c r="K7" i="1"/>
  <c r="K6" i="1"/>
  <c r="K5" i="1"/>
  <c r="K4" i="1"/>
  <c r="E4" i="1" l="1"/>
  <c r="E8" i="1" l="1"/>
  <c r="E7" i="1"/>
  <c r="E6" i="1"/>
  <c r="E5" i="1"/>
</calcChain>
</file>

<file path=xl/sharedStrings.xml><?xml version="1.0" encoding="utf-8"?>
<sst xmlns="http://schemas.openxmlformats.org/spreadsheetml/2006/main" count="25" uniqueCount="22">
  <si>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</si>
  <si>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</si>
  <si>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</si>
  <si>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</si>
  <si>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</si>
  <si>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</si>
  <si>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</si>
  <si>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</si>
  <si>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</si>
  <si>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</si>
  <si>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</si>
  <si>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</si>
  <si>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</si>
  <si>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</si>
  <si>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</si>
  <si>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4.1. İkili anlaşma kurma süreci (K10)</t>
  </si>
  <si>
    <t>Ortalama sonuçlanma  süresi(gün) (S6)</t>
  </si>
  <si>
    <t>4.9. Güvence bedeli ve iadesi (K18)</t>
  </si>
  <si>
    <t>3.2. Zamanında ödenmeyen borçlar (K9)</t>
  </si>
  <si>
    <t>3. Ödeme</t>
  </si>
  <si>
    <t>4.İkili Anlaşma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</si>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</sst>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showGridLines="0" showRowColHeaders="0" tabSelected="1" zoomScale="70" zoomScaleNormal="70" workbookViewId="0">
      <selection activeCell="B3" sqref="B3:C3"/>
    </sheetView>
  </sheetViews>
  <sheetFormatPr defaultColWidth="9.1796875" defaultRowHeight="14.5" x14ac:dyDescent="0.35"/>
  <cols>
    <col min="1" max="1" width="14.453125" style="1" customWidth="1"/>
    <col min="2" max="2" width="35.1796875" style="1" customWidth="1"/>
    <col min="3" max="3" width="3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2" x14ac:dyDescent="0.35">
      <c r="A2" s="2"/>
      <c r="B2" s="2"/>
      <c r="C2" s="2"/>
      <c r="D2" s="20" t="s">
        <v>12</v>
      </c>
      <c r="E2" s="20"/>
      <c r="F2" s="20"/>
      <c r="G2" s="20"/>
      <c r="H2" s="20"/>
      <c r="I2" s="20"/>
      <c r="J2" s="20"/>
      <c r="K2" s="20"/>
      <c r="L2" s="20"/>
    </row>
    <row r="3" spans="1:12" ht="90" customHeight="1" x14ac:dyDescent="0.35">
      <c r="A3" s="3" t="s">
        <v>0</v>
      </c>
      <c r="B3" s="18" t="s">
        <v>1</v>
      </c>
      <c r="C3" s="19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16</v>
      </c>
      <c r="L3" s="3" t="s">
        <v>11</v>
      </c>
    </row>
    <row r="4" spans="1:12" ht="32.25" customHeight="1" x14ac:dyDescent="0.35">
      <c r="A4" s="5">
        <v>1</v>
      </c>
      <c r="B4" s="10" t="s">
        <v>20</v>
      </c>
      <c r="C4" s="10" t="s">
        <v>17</v>
      </c>
      <c r="D4" s="6">
        <v>16</v>
      </c>
      <c r="E4" s="8">
        <f>IF($D$10=0,0,(D4/$D10)*1000)</f>
        <v>3.8675368624607205</v>
      </c>
      <c r="F4" s="16">
        <v>15</v>
      </c>
      <c r="G4" s="16">
        <v>0</v>
      </c>
      <c r="H4" s="16">
        <v>0</v>
      </c>
      <c r="I4" s="16">
        <v>1</v>
      </c>
      <c r="J4" s="16">
        <v>0</v>
      </c>
      <c r="K4" s="9">
        <f>IF((D4=J4),0,7/(D4))</f>
        <v>0.4375</v>
      </c>
      <c r="L4" s="13">
        <f t="shared" ref="L4:L9" si="0">IF($D$9=0,0,D4/D$9)</f>
        <v>0.53333333333333333</v>
      </c>
    </row>
    <row r="5" spans="1:12" x14ac:dyDescent="0.35">
      <c r="A5" s="5">
        <v>2</v>
      </c>
      <c r="B5" s="10" t="s">
        <v>14</v>
      </c>
      <c r="C5" s="10" t="s">
        <v>13</v>
      </c>
      <c r="D5" s="6">
        <v>5</v>
      </c>
      <c r="E5" s="8">
        <f>IF($D$10=0,0,(D5/$D10)*1000)</f>
        <v>1.2086052695189751</v>
      </c>
      <c r="F5" s="15">
        <v>4</v>
      </c>
      <c r="G5" s="15">
        <v>1</v>
      </c>
      <c r="H5" s="15">
        <v>0</v>
      </c>
      <c r="I5" s="15">
        <v>0</v>
      </c>
      <c r="J5" s="15">
        <v>0</v>
      </c>
      <c r="K5" s="9">
        <f>IF((D5=J5),0,11/(D5))</f>
        <v>2.2000000000000002</v>
      </c>
      <c r="L5" s="13">
        <f t="shared" si="0"/>
        <v>0.16666666666666666</v>
      </c>
    </row>
    <row r="6" spans="1:12" x14ac:dyDescent="0.35">
      <c r="A6" s="5">
        <v>3</v>
      </c>
      <c r="B6" s="10" t="s">
        <v>14</v>
      </c>
      <c r="C6" s="10" t="s">
        <v>21</v>
      </c>
      <c r="D6" s="6">
        <v>5</v>
      </c>
      <c r="E6" s="8">
        <f>IF($D$10=0,0,(D6/$D10)*1000)</f>
        <v>1.2086052695189751</v>
      </c>
      <c r="F6" s="15">
        <v>3</v>
      </c>
      <c r="G6" s="15">
        <v>2</v>
      </c>
      <c r="H6" s="15">
        <v>0</v>
      </c>
      <c r="I6" s="15">
        <v>0</v>
      </c>
      <c r="J6" s="15">
        <v>0</v>
      </c>
      <c r="K6" s="9">
        <f>IF((D6=J6),0,9/(D6))</f>
        <v>1.8</v>
      </c>
      <c r="L6" s="13">
        <f t="shared" si="0"/>
        <v>0.16666666666666666</v>
      </c>
    </row>
    <row r="7" spans="1:12" x14ac:dyDescent="0.35">
      <c r="A7" s="5">
        <v>4</v>
      </c>
      <c r="B7" s="10" t="s">
        <v>19</v>
      </c>
      <c r="C7" s="10" t="s">
        <v>18</v>
      </c>
      <c r="D7" s="6">
        <v>2</v>
      </c>
      <c r="E7" s="8">
        <f>IF($D$10=0,0,(D7/$D10)*1000)</f>
        <v>0.48344210780759006</v>
      </c>
      <c r="F7" s="15">
        <v>2</v>
      </c>
      <c r="G7" s="15">
        <v>0</v>
      </c>
      <c r="H7" s="15">
        <v>0</v>
      </c>
      <c r="I7" s="15">
        <v>0</v>
      </c>
      <c r="J7" s="15">
        <v>0</v>
      </c>
      <c r="K7" s="9">
        <f>IF((D7=J7),0,1/(D7))</f>
        <v>0.5</v>
      </c>
      <c r="L7" s="13">
        <f t="shared" si="0"/>
        <v>6.6666666666666666E-2</v>
      </c>
    </row>
    <row r="8" spans="1:12" x14ac:dyDescent="0.35">
      <c r="A8" s="5">
        <v>5</v>
      </c>
      <c r="B8" s="10" t="s">
        <v>20</v>
      </c>
      <c r="C8" s="10" t="s">
        <v>15</v>
      </c>
      <c r="D8" s="6">
        <v>1</v>
      </c>
      <c r="E8" s="8">
        <f>IF($D$10=0,0,(D8/$D10)*1000)</f>
        <v>0.24172105390379503</v>
      </c>
      <c r="F8" s="15">
        <v>0</v>
      </c>
      <c r="G8" s="15">
        <v>0</v>
      </c>
      <c r="H8" s="15">
        <v>1</v>
      </c>
      <c r="I8" s="15">
        <v>0</v>
      </c>
      <c r="J8" s="15">
        <v>0</v>
      </c>
      <c r="K8" s="9">
        <f>IF((D8=J8),0,27/(D8))</f>
        <v>27</v>
      </c>
      <c r="L8" s="13">
        <f t="shared" si="0"/>
        <v>3.3333333333333333E-2</v>
      </c>
    </row>
    <row r="9" spans="1:12" x14ac:dyDescent="0.35">
      <c r="A9" s="6">
        <v>5</v>
      </c>
      <c r="B9" s="10" t="s">
        <v>2</v>
      </c>
      <c r="C9" s="10" t="s">
        <v>2</v>
      </c>
      <c r="D9" s="6">
        <v>30</v>
      </c>
      <c r="E9" s="9">
        <f>IF($D$10=0,0,(D9/$D10)*1000)</f>
        <v>7.2516316171138513</v>
      </c>
      <c r="F9" s="17">
        <v>24</v>
      </c>
      <c r="G9" s="17">
        <v>4</v>
      </c>
      <c r="H9" s="17">
        <v>1</v>
      </c>
      <c r="I9" s="17">
        <v>1</v>
      </c>
      <c r="J9" s="17">
        <v>0</v>
      </c>
      <c r="K9" s="17">
        <v>2.0333333333333332</v>
      </c>
      <c r="L9" s="13">
        <f t="shared" si="0"/>
        <v>1</v>
      </c>
    </row>
    <row r="10" spans="1:12" x14ac:dyDescent="0.35">
      <c r="A10" s="7"/>
      <c r="B10" s="11"/>
      <c r="C10" s="12" t="s">
        <v>3</v>
      </c>
      <c r="D10" s="14">
        <v>4137</v>
      </c>
      <c r="E10" s="7"/>
      <c r="F10" s="7"/>
      <c r="G10" s="7"/>
      <c r="H10" s="7"/>
      <c r="I10" s="7"/>
      <c r="J10" s="7"/>
      <c r="K10" s="7"/>
      <c r="L10" s="7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B4:B8 C4 C6:C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F4:J9 K9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2020-11-16T13:16:03Z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2019-07-11T13:15:53.5309758Z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ce2eeabf-5e67-423f-923d-3c41994b5591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