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803C534F-8529-7C45-BC29-77ECB004CBDE}" xr6:coauthVersionLast="47" xr6:coauthVersionMax="47" xr10:uidLastSave="{00000000-0000-0000-0000-000000000000}"/>
  <bookViews>
    <workbookView xWindow="0" yWindow="500" windowWidth="23040" windowHeight="86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E6" i="1"/>
  <c r="K6" i="1"/>
  <c r="L6" i="1"/>
  <c r="L7" i="1" l="1"/>
  <c r="L8" i="1"/>
  <c r="L5" i="1"/>
  <c r="L4" i="1"/>
  <c r="L9" i="1"/>
  <c r="E4" i="1"/>
  <c r="E5" i="1"/>
  <c r="E7" i="1"/>
  <c r="E8" i="1"/>
  <c r="E9" i="1"/>
  <c r="K5" i="1" l="1"/>
  <c r="K4" i="1"/>
</calcChain>
</file>

<file path=xl/sharedStrings.xml><?xml version="1.0" encoding="utf-8"?>
<sst xmlns="http://schemas.openxmlformats.org/spreadsheetml/2006/main" count="25" uniqueCount="23">
  <si>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</si>
  <si>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</si>
  <si>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</si>
  <si>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</si>
  <si>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</si>
  <si>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</si>
  <si>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</si>
  <si>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</si>
  <si>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</si>
  <si>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</si>
  <si>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</si>
  <si>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</si>
  <si>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1. Fatura ve/veya faturaya esas unsurlar</t>
  </si>
  <si>
    <t>1.2. Fatura tutarı (K2)</t>
  </si>
  <si>
    <t>3. Ödeme</t>
  </si>
  <si>
    <t>3.2. Zamanında ödenmeyen borçlar (K9)</t>
  </si>
  <si>
    <t>5. Tüketici hizmetleri</t>
  </si>
  <si>
    <t>Tüketici Sayısı (T1)</t>
  </si>
  <si>
    <t>5.3. Bilgi/Belge talebi (K22)</t>
  </si>
  <si>
    <t>4.3. İkili anlaşma hükümlerinde değişiklik (K12)</t>
  </si>
  <si>
    <t>4. İkili anlaşma</t>
  </si>
  <si>
    <t>Toplam şikayet</t>
  </si>
  <si>
    <t>1.6. Fatura gönderimi (K6)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</si>
</sst>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2" fillId="0" borderId="0" xfId="0" applyFont="1" applyFill="1" applyProtection="1"/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10" fontId="2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3" fontId="2" fillId="0" borderId="1" xfId="0" applyNumberFormat="1" applyFont="1" applyBorder="1" applyAlignment="1" applyProtection="1">
      <alignment horizont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"/>
  <sheetViews>
    <sheetView tabSelected="1" zoomScale="90" zoomScaleNormal="90" workbookViewId="0">
      <selection activeCell="C6" sqref="C6"/>
    </sheetView>
  </sheetViews>
  <sheetFormatPr baseColWidth="10" defaultColWidth="8.83203125" defaultRowHeight="15" x14ac:dyDescent="0.2"/>
  <cols>
    <col min="1" max="1" width="12" style="5" customWidth="1"/>
    <col min="2" max="2" width="32.5" style="5" bestFit="1" customWidth="1"/>
    <col min="3" max="3" width="38" style="5" bestFit="1" customWidth="1"/>
    <col min="4" max="5" width="8.83203125" style="5"/>
    <col min="6" max="6" width="11.1640625" style="5" customWidth="1"/>
    <col min="7" max="7" width="9.5" style="5" customWidth="1"/>
    <col min="8" max="9" width="8.83203125" style="5"/>
    <col min="10" max="10" width="13.83203125" style="5" customWidth="1"/>
    <col min="11" max="11" width="11.5" style="5" customWidth="1"/>
    <col min="12" max="12" width="10.83203125" style="5" customWidth="1"/>
    <col min="13" max="16384" width="8.83203125" style="5"/>
  </cols>
  <sheetData>
    <row r="2" spans="1:12" x14ac:dyDescent="0.2">
      <c r="A2" s="1"/>
      <c r="B2" s="1"/>
      <c r="C2" s="1"/>
      <c r="D2" s="2" t="s">
        <v>0</v>
      </c>
      <c r="E2" s="3"/>
      <c r="F2" s="3"/>
      <c r="G2" s="3"/>
      <c r="H2" s="3"/>
      <c r="I2" s="3"/>
      <c r="J2" s="3"/>
      <c r="K2" s="3"/>
      <c r="L2" s="4"/>
    </row>
    <row r="3" spans="1:12" ht="105" x14ac:dyDescent="0.2">
      <c r="A3" s="6" t="s">
        <v>1</v>
      </c>
      <c r="B3" s="7" t="s">
        <v>2</v>
      </c>
      <c r="C3" s="8"/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</row>
    <row r="4" spans="1:12" x14ac:dyDescent="0.2">
      <c r="A4" s="10">
        <v>1</v>
      </c>
      <c r="B4" s="11" t="s">
        <v>12</v>
      </c>
      <c r="C4" s="11" t="s">
        <v>13</v>
      </c>
      <c r="D4" s="12">
        <v>50</v>
      </c>
      <c r="E4" s="13">
        <f>IF($D$10=0,0,(D4/$D10)*1000)</f>
        <v>4.6550600502746491</v>
      </c>
      <c r="F4" s="14">
        <v>18</v>
      </c>
      <c r="G4" s="14">
        <v>32</v>
      </c>
      <c r="H4" s="14">
        <v>0</v>
      </c>
      <c r="I4" s="14">
        <v>0</v>
      </c>
      <c r="J4" s="14">
        <v>0</v>
      </c>
      <c r="K4" s="15">
        <f>IF((D4=J4),0,244/(D4))</f>
        <v>4.88</v>
      </c>
      <c r="L4" s="16">
        <f t="shared" ref="L4:L9" si="0">IF($D$9=0,0,D4/D$9)</f>
        <v>0.55555555555555558</v>
      </c>
    </row>
    <row r="5" spans="1:12" x14ac:dyDescent="0.2">
      <c r="A5" s="10">
        <v>2</v>
      </c>
      <c r="B5" s="11" t="s">
        <v>14</v>
      </c>
      <c r="C5" s="11" t="s">
        <v>15</v>
      </c>
      <c r="D5" s="12">
        <v>16</v>
      </c>
      <c r="E5" s="13">
        <f>IF($D$10=0,0,(D5/$D10)*1000)</f>
        <v>1.4896192160878876</v>
      </c>
      <c r="F5" s="14">
        <v>15</v>
      </c>
      <c r="G5" s="14">
        <v>1</v>
      </c>
      <c r="H5" s="14">
        <v>0</v>
      </c>
      <c r="I5" s="14">
        <v>0</v>
      </c>
      <c r="J5" s="14">
        <v>0</v>
      </c>
      <c r="K5" s="15">
        <f>IF((D5=J5),0,20/(D5))</f>
        <v>1.25</v>
      </c>
      <c r="L5" s="16">
        <f t="shared" si="0"/>
        <v>0.17777777777777778</v>
      </c>
    </row>
    <row r="6" spans="1:12" x14ac:dyDescent="0.2">
      <c r="A6" s="10">
        <v>3</v>
      </c>
      <c r="B6" s="11" t="s">
        <v>12</v>
      </c>
      <c r="C6" s="11" t="s">
        <v>22</v>
      </c>
      <c r="D6" s="12">
        <v>10</v>
      </c>
      <c r="E6" s="13">
        <f>IF($D$10=0,0,(D6/$D10)*1000)</f>
        <v>0.93101201005492973</v>
      </c>
      <c r="F6" s="14">
        <v>3</v>
      </c>
      <c r="G6" s="14">
        <v>7</v>
      </c>
      <c r="H6" s="14">
        <v>0</v>
      </c>
      <c r="I6" s="14">
        <v>0</v>
      </c>
      <c r="J6" s="14">
        <v>0</v>
      </c>
      <c r="K6" s="15">
        <f>IF((D6=J6),0,58/(D6))</f>
        <v>5.8</v>
      </c>
      <c r="L6" s="16">
        <f t="shared" si="0"/>
        <v>0.1111111111111111</v>
      </c>
    </row>
    <row r="7" spans="1:12" x14ac:dyDescent="0.2">
      <c r="A7" s="10">
        <v>4</v>
      </c>
      <c r="B7" s="11" t="s">
        <v>16</v>
      </c>
      <c r="C7" s="11" t="s">
        <v>18</v>
      </c>
      <c r="D7" s="12">
        <v>7</v>
      </c>
      <c r="E7" s="13">
        <f>IF($D$10=0,0,(D7/$D10)*1000)</f>
        <v>0.65170840703845079</v>
      </c>
      <c r="F7" s="14">
        <v>4</v>
      </c>
      <c r="G7" s="14">
        <v>3</v>
      </c>
      <c r="H7" s="14">
        <v>0</v>
      </c>
      <c r="I7" s="14">
        <v>0</v>
      </c>
      <c r="J7" s="14">
        <v>0</v>
      </c>
      <c r="K7" s="17">
        <f>IF((D7=J7),0,18/(D7))</f>
        <v>2.5714285714285716</v>
      </c>
      <c r="L7" s="16">
        <f t="shared" si="0"/>
        <v>7.7777777777777779E-2</v>
      </c>
    </row>
    <row r="8" spans="1:12" x14ac:dyDescent="0.2">
      <c r="A8" s="10">
        <v>5</v>
      </c>
      <c r="B8" s="11" t="s">
        <v>20</v>
      </c>
      <c r="C8" s="11" t="s">
        <v>19</v>
      </c>
      <c r="D8" s="12">
        <v>4</v>
      </c>
      <c r="E8" s="13">
        <f>IF($D$10=0,0,(D8/$D10)*1000)</f>
        <v>0.3724048040219719</v>
      </c>
      <c r="F8" s="14">
        <v>0</v>
      </c>
      <c r="G8" s="14">
        <v>4</v>
      </c>
      <c r="H8" s="14">
        <v>0</v>
      </c>
      <c r="I8" s="14">
        <v>0</v>
      </c>
      <c r="J8" s="14">
        <v>0</v>
      </c>
      <c r="K8" s="15">
        <f>IF((D8=J8),0,33/(D8))</f>
        <v>8.25</v>
      </c>
      <c r="L8" s="16">
        <f t="shared" si="0"/>
        <v>4.4444444444444446E-2</v>
      </c>
    </row>
    <row r="9" spans="1:12" x14ac:dyDescent="0.2">
      <c r="A9" s="12"/>
      <c r="B9" s="11" t="s">
        <v>21</v>
      </c>
      <c r="C9" s="11" t="s">
        <v>21</v>
      </c>
      <c r="D9" s="12">
        <v>90</v>
      </c>
      <c r="E9" s="13">
        <f>IF($D$10=0,0,(D9/$D10)*1000)</f>
        <v>8.3791080904943662</v>
      </c>
      <c r="F9" s="14">
        <v>43</v>
      </c>
      <c r="G9" s="14">
        <v>47</v>
      </c>
      <c r="H9" s="14">
        <v>0</v>
      </c>
      <c r="I9" s="14">
        <v>0</v>
      </c>
      <c r="J9" s="14">
        <v>0</v>
      </c>
      <c r="K9" s="17">
        <v>4.1555555555555603</v>
      </c>
      <c r="L9" s="16">
        <f t="shared" si="0"/>
        <v>1</v>
      </c>
    </row>
    <row r="10" spans="1:12" x14ac:dyDescent="0.2">
      <c r="A10" s="18"/>
      <c r="B10" s="19"/>
      <c r="C10" s="11" t="s">
        <v>17</v>
      </c>
      <c r="D10" s="20">
        <v>10741</v>
      </c>
      <c r="E10" s="18"/>
      <c r="F10" s="18"/>
      <c r="G10" s="18"/>
      <c r="H10" s="18"/>
      <c r="I10" s="18"/>
      <c r="J10" s="18"/>
      <c r="K10" s="18"/>
      <c r="L10" s="18"/>
    </row>
  </sheetData>
  <sheetProtection sheet="1" objects="1" scenarios="1" selectLockedCells="1" selectUnlockedCells="1"/>
  <mergeCells count="2">
    <mergeCell ref="B3:C3"/>
    <mergeCell ref="D2:L2"/>
  </mergeCells>
  <dataValidations count="2">
    <dataValidation type="decimal" allowBlank="1" showErrorMessage="1" errorTitle="İstenen Aralıkta Değil!" error="İstenen Aralık: Minimum=0.0 Maksimum=9223372036854775807" sqref="F6:J6 D10" xr:uid="{00000000-0002-0000-00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6 C8" xr:uid="{00000000-0002-0000-0000-000001000000}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2021-10-14T11:47:00Z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2021-10-14T11:14:25Z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