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Pazarlama İşler\Müşteri Şikayetleri\2020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7" i="1" l="1"/>
  <c r="K6" i="1"/>
  <c r="K5" i="1"/>
  <c r="K4" i="1"/>
  <c r="E4" i="1" l="1"/>
  <c r="L4" i="1" l="1"/>
  <c r="L5" i="1"/>
  <c r="L6" i="1"/>
  <c r="L7" i="1"/>
  <c r="L8" i="1"/>
  <c r="E8" i="1"/>
  <c r="E7" i="1"/>
  <c r="E6" i="1"/>
  <c r="E5" i="1"/>
</calcChain>
</file>

<file path=xl/sharedStrings.xml><?xml version="1.0" encoding="utf-8"?>
<sst xmlns="http://schemas.openxmlformats.org/spreadsheetml/2006/main" count="24" uniqueCount="22">
  <si>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</si>
  <si>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</si>
  <si>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</si>
  <si>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</si>
  <si>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</si>
  <si>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</si>
  <si>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</si>
  <si>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</si>
  <si>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</si>
  <si>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</si>
  <si>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</si>
  <si>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</si>
  <si>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</si>
  <si>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 Fatura ve/veya faturaya esas unsurlar</t>
  </si>
  <si>
    <t>4.1. İkili anlaşma kurma süreci (K10)</t>
  </si>
  <si>
    <t>Ortalama sonuçlanma  süresi(gün) (S6)</t>
  </si>
  <si>
    <t>3.2. Zamanında ödenmeyen borçlar (K9)</t>
  </si>
  <si>
    <t>1.6. Fatura gönderimi (K6)</t>
  </si>
  <si>
    <t>3. Ödeme</t>
  </si>
  <si>
    <t>4. İkili anlaşma</t>
  </si>
  <si>
    <t>1.1. Fatura yer alması gereken bilgiler (K1)</t>
  </si>
  <si>
    <t>Not: Temmuz ayında Serbest tüketici şikayetlerinde toplamda 4 kategoriden başvuru alınmıştır. Bu nedenle tabloda ilk 4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</si>
</sst>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0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showGridLines="0" tabSelected="1" zoomScale="70" zoomScaleNormal="70" workbookViewId="0">
      <selection activeCell="D17" sqref="D17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3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2" t="s">
        <v>12</v>
      </c>
      <c r="E2" s="22"/>
      <c r="F2" s="22"/>
      <c r="G2" s="22"/>
      <c r="H2" s="22"/>
      <c r="I2" s="22"/>
      <c r="J2" s="22"/>
      <c r="K2" s="22"/>
      <c r="L2" s="22"/>
    </row>
    <row r="3" spans="1:12" ht="90" customHeight="1" x14ac:dyDescent="0.35">
      <c r="A3" s="3" t="s">
        <v>0</v>
      </c>
      <c r="B3" s="20" t="s">
        <v>1</v>
      </c>
      <c r="C3" s="21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13</v>
      </c>
      <c r="C4" s="10" t="s">
        <v>17</v>
      </c>
      <c r="D4" s="6">
        <v>11</v>
      </c>
      <c r="E4" s="8">
        <f>IF($D$9=0,0,(D4/$D9)*1000)</f>
        <v>3.1500572737686139</v>
      </c>
      <c r="F4" s="18">
        <v>5</v>
      </c>
      <c r="G4" s="18">
        <v>6</v>
      </c>
      <c r="H4" s="18">
        <v>0</v>
      </c>
      <c r="I4" s="18">
        <v>0</v>
      </c>
      <c r="J4" s="18">
        <v>0</v>
      </c>
      <c r="K4" s="9">
        <f>IF((D4=J4),0,35/(D4))</f>
        <v>3.1818181818181817</v>
      </c>
      <c r="L4" s="16">
        <f>IF($D$8=0,0,D4/D$8)</f>
        <v>0.73333333333333328</v>
      </c>
    </row>
    <row r="5" spans="1:12" x14ac:dyDescent="0.35">
      <c r="A5" s="5">
        <v>2</v>
      </c>
      <c r="B5" s="10" t="s">
        <v>19</v>
      </c>
      <c r="C5" s="10" t="s">
        <v>14</v>
      </c>
      <c r="D5" s="6">
        <v>2</v>
      </c>
      <c r="E5" s="8">
        <f>IF($D$9=0,0,(D5/$D9)*1000)</f>
        <v>0.57273768613974807</v>
      </c>
      <c r="F5" s="18">
        <v>0</v>
      </c>
      <c r="G5" s="18">
        <v>2</v>
      </c>
      <c r="H5" s="18">
        <v>0</v>
      </c>
      <c r="I5" s="18">
        <v>0</v>
      </c>
      <c r="J5" s="18">
        <v>0</v>
      </c>
      <c r="K5" s="9">
        <f>IF((D5=J5),0,18/(D5))</f>
        <v>9</v>
      </c>
      <c r="L5" s="16">
        <f>IF($D$8=0,0,D5/D$8)</f>
        <v>0.13333333333333333</v>
      </c>
    </row>
    <row r="6" spans="1:12" x14ac:dyDescent="0.35">
      <c r="A6" s="5">
        <v>3</v>
      </c>
      <c r="B6" s="10" t="s">
        <v>13</v>
      </c>
      <c r="C6" s="10" t="s">
        <v>20</v>
      </c>
      <c r="D6" s="6">
        <v>1</v>
      </c>
      <c r="E6" s="8">
        <f>IF($D$9=0,0,(D6/$D9)*1000)</f>
        <v>0.28636884306987404</v>
      </c>
      <c r="F6" s="18">
        <v>0</v>
      </c>
      <c r="G6" s="18">
        <v>1</v>
      </c>
      <c r="H6" s="18">
        <v>0</v>
      </c>
      <c r="I6" s="18">
        <v>0</v>
      </c>
      <c r="J6" s="18">
        <v>0</v>
      </c>
      <c r="K6" s="9">
        <f>IF((D6=J6),0,6/(D6))</f>
        <v>6</v>
      </c>
      <c r="L6" s="16">
        <f>IF($D$8=0,0,D6/D$8)</f>
        <v>6.6666666666666666E-2</v>
      </c>
    </row>
    <row r="7" spans="1:12" x14ac:dyDescent="0.35">
      <c r="A7" s="5">
        <v>4</v>
      </c>
      <c r="B7" s="10" t="s">
        <v>18</v>
      </c>
      <c r="C7" s="10" t="s">
        <v>16</v>
      </c>
      <c r="D7" s="6">
        <v>1</v>
      </c>
      <c r="E7" s="8">
        <f>IF($D$9=0,0,(D7/$D9)*1000)</f>
        <v>0.28636884306987404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9">
        <f>IF((D7=J7),0,1/(D7))</f>
        <v>1</v>
      </c>
      <c r="L7" s="16">
        <f>IF($D$8=0,0,D7/D$8)</f>
        <v>6.6666666666666666E-2</v>
      </c>
    </row>
    <row r="8" spans="1:12" x14ac:dyDescent="0.35">
      <c r="A8" s="6">
        <v>5</v>
      </c>
      <c r="B8" s="10" t="s">
        <v>2</v>
      </c>
      <c r="C8" s="10" t="s">
        <v>2</v>
      </c>
      <c r="D8" s="6">
        <v>15</v>
      </c>
      <c r="E8" s="9">
        <f>IF($D$9=0,0,(D8/$D9)*1000)</f>
        <v>4.2955326460481107</v>
      </c>
      <c r="F8" s="23">
        <v>6</v>
      </c>
      <c r="G8" s="23">
        <v>9</v>
      </c>
      <c r="H8" s="23">
        <v>0</v>
      </c>
      <c r="I8" s="23">
        <v>0</v>
      </c>
      <c r="J8" s="23">
        <v>0</v>
      </c>
      <c r="K8" s="19">
        <v>4</v>
      </c>
      <c r="L8" s="16">
        <f t="shared" ref="L8" si="0">IF($D$8=0,0,D8/D$8)</f>
        <v>1</v>
      </c>
    </row>
    <row r="9" spans="1:12" x14ac:dyDescent="0.35">
      <c r="A9" s="7"/>
      <c r="B9" s="11"/>
      <c r="C9" s="12" t="s">
        <v>3</v>
      </c>
      <c r="D9" s="17">
        <v>3492</v>
      </c>
      <c r="E9" s="7"/>
      <c r="F9" s="7"/>
      <c r="G9" s="7"/>
      <c r="H9" s="7"/>
      <c r="I9" s="7"/>
      <c r="J9" s="7"/>
      <c r="K9" s="7"/>
      <c r="L9" s="7"/>
    </row>
    <row r="11" spans="1:12" x14ac:dyDescent="0.35">
      <c r="A11" s="1" t="s">
        <v>21</v>
      </c>
    </row>
    <row r="13" spans="1:12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5">
      <c r="A14" s="14"/>
      <c r="B14" s="14"/>
    </row>
    <row r="15" spans="1:12" x14ac:dyDescent="0.35">
      <c r="A15" s="14"/>
      <c r="B15" s="14"/>
    </row>
    <row r="16" spans="1:12" x14ac:dyDescent="0.35">
      <c r="A16" s="14"/>
      <c r="B16" s="14"/>
    </row>
    <row r="17" spans="1:15" x14ac:dyDescent="0.35">
      <c r="A17" s="14"/>
      <c r="B17" s="14"/>
    </row>
    <row r="18" spans="1:15" x14ac:dyDescent="0.35">
      <c r="A18" s="14"/>
      <c r="B18" s="14"/>
    </row>
    <row r="19" spans="1:15" x14ac:dyDescent="0.35">
      <c r="A19" s="14"/>
      <c r="B19" s="14"/>
    </row>
    <row r="20" spans="1:15" x14ac:dyDescent="0.35">
      <c r="C20" s="14"/>
      <c r="D20" s="14"/>
      <c r="E20" s="14"/>
      <c r="F20" s="14"/>
      <c r="G20" s="14"/>
    </row>
    <row r="21" spans="1:15" x14ac:dyDescent="0.35">
      <c r="C21" s="14"/>
      <c r="D21" s="14"/>
      <c r="E21" s="14"/>
      <c r="F21" s="14"/>
      <c r="G21" s="14"/>
    </row>
    <row r="22" spans="1:15" x14ac:dyDescent="0.35">
      <c r="C22" s="14"/>
      <c r="D22" s="14"/>
      <c r="E22" s="14"/>
      <c r="F22" s="14"/>
      <c r="G22" s="14"/>
    </row>
    <row r="23" spans="1:15" x14ac:dyDescent="0.35">
      <c r="C23" s="14"/>
      <c r="D23" s="14"/>
      <c r="E23" s="14"/>
      <c r="F23" s="14"/>
      <c r="G23" s="14"/>
    </row>
    <row r="24" spans="1:15" x14ac:dyDescent="0.35">
      <c r="C24" s="14"/>
      <c r="D24" s="14"/>
      <c r="E24" s="14"/>
      <c r="F24" s="14"/>
      <c r="G24" s="14"/>
    </row>
    <row r="25" spans="1:15" x14ac:dyDescent="0.35">
      <c r="C25" s="14"/>
      <c r="D25" s="14"/>
      <c r="E25" s="14"/>
      <c r="F25" s="14"/>
      <c r="G25" s="14"/>
    </row>
    <row r="26" spans="1:15" x14ac:dyDescent="0.35">
      <c r="C26" s="14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</row>
    <row r="27" spans="1:15" x14ac:dyDescent="0.35">
      <c r="C27" s="14"/>
      <c r="D27" s="13"/>
      <c r="E27" s="13"/>
      <c r="K27" s="14"/>
      <c r="L27" s="14"/>
      <c r="M27" s="14"/>
      <c r="N27" s="14"/>
      <c r="O27" s="14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7 F8:K8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2020-09-16T10:57:29Z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