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şler\Pazarlama\Pazarlama İşler\Müşteri Şikayetleri\2020\"/>
    </mc:Choice>
  </mc:AlternateContent>
  <bookViews>
    <workbookView xWindow="0" yWindow="0" windowWidth="19200" windowHeight="677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E4" i="1"/>
  <c r="L4" i="1" l="1"/>
  <c r="L5" i="1"/>
  <c r="L6" i="1"/>
  <c r="L7" i="1"/>
  <c r="L8" i="1"/>
  <c r="L9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<sst xmlns="http://schemas.openxmlformats.org/spreadsheetml/2006/main" count="25" uniqueCount="22">
  <si>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</si>
  <si>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</si>
  <si>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</si>
  <si>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</si>
  <si>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</si>
  <si>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</si>
  <si>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</si>
  <si>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</si>
  <si>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</si>
  <si>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</si>
  <si>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</si>
  <si>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</si>
  <si>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</si>
  <si>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</si>
  <si>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</si>
  <si>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4.1. İkili anlaşma kurma süreci (K10)</t>
  </si>
  <si>
    <t>Ortalama sonuçlanma  süresi(gün) (S6)</t>
  </si>
  <si>
    <t>4.9. Güvence bedeli ve iadesi (K18)</t>
  </si>
  <si>
    <t>3.2. Zamanında ödenmeyen borçlar (K9)</t>
  </si>
  <si>
    <t>3. Ödeme</t>
  </si>
  <si>
    <t>4. İkili Anlaşma</t>
  </si>
  <si>
    <t>3.1. Fatura Ödemesi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</si>
</sst>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0" fontId="2" fillId="0" borderId="1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showGridLines="0" showRowColHeaders="0" tabSelected="1" zoomScale="70" zoomScaleNormal="70" workbookViewId="0">
      <selection activeCell="N4" sqref="N4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3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19" t="s">
        <v>12</v>
      </c>
      <c r="E2" s="19"/>
      <c r="F2" s="19"/>
      <c r="G2" s="19"/>
      <c r="H2" s="19"/>
      <c r="I2" s="19"/>
      <c r="J2" s="19"/>
      <c r="K2" s="19"/>
      <c r="L2" s="19"/>
    </row>
    <row r="3" spans="1:12" ht="90" customHeight="1" x14ac:dyDescent="0.35">
      <c r="A3" s="3" t="s">
        <v>0</v>
      </c>
      <c r="B3" s="17" t="s">
        <v>1</v>
      </c>
      <c r="C3" s="18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16</v>
      </c>
      <c r="L3" s="3" t="s">
        <v>11</v>
      </c>
    </row>
    <row r="4" spans="1:12" ht="32.25" customHeight="1" x14ac:dyDescent="0.35">
      <c r="A4" s="5">
        <v>1</v>
      </c>
      <c r="B4" s="10" t="s">
        <v>18</v>
      </c>
      <c r="C4" s="10" t="s">
        <v>19</v>
      </c>
      <c r="D4" s="6">
        <v>21</v>
      </c>
      <c r="E4" s="8">
        <f>IF($D$10=0,0,(D4/$D10)*1000)</f>
        <v>10.558069381598793</v>
      </c>
      <c r="F4" s="22">
        <v>12</v>
      </c>
      <c r="G4" s="22">
        <v>8</v>
      </c>
      <c r="H4" s="22">
        <v>0</v>
      </c>
      <c r="I4" s="22">
        <v>1</v>
      </c>
      <c r="J4" s="22">
        <v>0</v>
      </c>
      <c r="K4" s="9">
        <f>IF((D4=J4),0,67/(D4))</f>
        <v>3.1904761904761907</v>
      </c>
      <c r="L4" s="16">
        <f>IF($D$9=0,0,D4/D$9)</f>
        <v>0.2</v>
      </c>
    </row>
    <row r="5" spans="1:12" x14ac:dyDescent="0.35">
      <c r="A5" s="5">
        <v>2</v>
      </c>
      <c r="B5" s="10" t="s">
        <v>13</v>
      </c>
      <c r="C5" s="10" t="s">
        <v>14</v>
      </c>
      <c r="D5" s="6">
        <v>9</v>
      </c>
      <c r="E5" s="8">
        <f>IF($D$10=0,0,(D5/$D10)*1000)</f>
        <v>4.5248868778280551</v>
      </c>
      <c r="F5" s="21">
        <v>0</v>
      </c>
      <c r="G5" s="21">
        <v>9</v>
      </c>
      <c r="H5" s="21">
        <v>0</v>
      </c>
      <c r="I5" s="21">
        <v>0</v>
      </c>
      <c r="J5" s="21">
        <v>0</v>
      </c>
      <c r="K5" s="9">
        <f>IF((D5=J5),0,71/(D5))</f>
        <v>7.8888888888888893</v>
      </c>
      <c r="L5" s="16">
        <f t="shared" ref="L5:L8" si="0">IF($D$9=0,0,D5/D$9)</f>
        <v>8.5714285714285715E-2</v>
      </c>
    </row>
    <row r="6" spans="1:12" x14ac:dyDescent="0.35">
      <c r="A6" s="5">
        <v>3</v>
      </c>
      <c r="B6" s="10" t="s">
        <v>15</v>
      </c>
      <c r="C6" s="10" t="s">
        <v>20</v>
      </c>
      <c r="D6" s="6">
        <v>8</v>
      </c>
      <c r="E6" s="8">
        <f>IF($D$10=0,0,(D6/$D10)*1000)</f>
        <v>4.0221216691804926</v>
      </c>
      <c r="F6" s="21">
        <v>3</v>
      </c>
      <c r="G6" s="21">
        <v>5</v>
      </c>
      <c r="H6" s="21">
        <v>0</v>
      </c>
      <c r="I6" s="21">
        <v>0</v>
      </c>
      <c r="J6" s="21">
        <v>0</v>
      </c>
      <c r="K6" s="9">
        <f>IF((D6=J6),0,42/(D6))</f>
        <v>5.25</v>
      </c>
      <c r="L6" s="16">
        <f t="shared" si="0"/>
        <v>7.6190476190476197E-2</v>
      </c>
    </row>
    <row r="7" spans="1:12" x14ac:dyDescent="0.35">
      <c r="A7" s="5">
        <v>4</v>
      </c>
      <c r="B7" s="10" t="s">
        <v>17</v>
      </c>
      <c r="C7" s="10" t="s">
        <v>20</v>
      </c>
      <c r="D7" s="6">
        <v>3</v>
      </c>
      <c r="E7" s="8">
        <f>IF($D$10=0,0,(D7/$D10)*1000)</f>
        <v>1.5082956259426847</v>
      </c>
      <c r="F7" s="21">
        <v>3</v>
      </c>
      <c r="G7" s="21">
        <v>0</v>
      </c>
      <c r="H7" s="21">
        <v>0</v>
      </c>
      <c r="I7" s="21">
        <v>0</v>
      </c>
      <c r="J7" s="21">
        <v>0</v>
      </c>
      <c r="K7" s="9">
        <f>IF((D7=J7),0,2/(D7))</f>
        <v>0.66666666666666663</v>
      </c>
      <c r="L7" s="16">
        <f t="shared" si="0"/>
        <v>2.8571428571428571E-2</v>
      </c>
    </row>
    <row r="8" spans="1:12" x14ac:dyDescent="0.35">
      <c r="A8" s="5">
        <v>5</v>
      </c>
      <c r="B8" s="10" t="s">
        <v>21</v>
      </c>
      <c r="C8" s="10" t="s">
        <v>19</v>
      </c>
      <c r="D8" s="6">
        <v>2</v>
      </c>
      <c r="E8" s="8">
        <f>IF($D$10=0,0,(D8/$D10)*1000)</f>
        <v>1.0055304172951232</v>
      </c>
      <c r="F8" s="21">
        <v>1</v>
      </c>
      <c r="G8" s="21">
        <v>1</v>
      </c>
      <c r="H8" s="21">
        <v>0</v>
      </c>
      <c r="I8" s="21">
        <v>0</v>
      </c>
      <c r="J8" s="21">
        <v>0</v>
      </c>
      <c r="K8" s="9">
        <f>IF((D8=J8),0,7/(D8))</f>
        <v>3.5</v>
      </c>
      <c r="L8" s="16">
        <f t="shared" si="0"/>
        <v>1.9047619047619049E-2</v>
      </c>
    </row>
    <row r="9" spans="1:12" x14ac:dyDescent="0.35">
      <c r="A9" s="6">
        <v>5</v>
      </c>
      <c r="B9" s="10" t="s">
        <v>2</v>
      </c>
      <c r="C9" s="10" t="s">
        <v>2</v>
      </c>
      <c r="D9" s="6">
        <v>105</v>
      </c>
      <c r="E9" s="9">
        <f>IF($D$10=0,0,(D9/$D10)*1000)</f>
        <v>52.790346907993964</v>
      </c>
      <c r="F9" s="23">
        <v>19</v>
      </c>
      <c r="G9" s="23">
        <v>23</v>
      </c>
      <c r="H9" s="23">
        <v>0</v>
      </c>
      <c r="I9" s="23">
        <v>1</v>
      </c>
      <c r="J9" s="23">
        <v>0</v>
      </c>
      <c r="K9" s="23">
        <v>4.3953488372093021</v>
      </c>
      <c r="L9" s="16">
        <f t="shared" ref="L9" si="1">IF($D$9=0,0,D9/D$9)</f>
        <v>1</v>
      </c>
    </row>
    <row r="10" spans="1:12" x14ac:dyDescent="0.35">
      <c r="A10" s="7"/>
      <c r="B10" s="11"/>
      <c r="C10" s="12" t="s">
        <v>3</v>
      </c>
      <c r="D10" s="20">
        <v>1989</v>
      </c>
      <c r="E10" s="7"/>
      <c r="F10" s="7"/>
      <c r="G10" s="7"/>
      <c r="H10" s="7"/>
      <c r="I10" s="7"/>
      <c r="J10" s="7"/>
      <c r="K10" s="7"/>
      <c r="L10" s="7"/>
    </row>
    <row r="14" spans="1:12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2" x14ac:dyDescent="0.35">
      <c r="A15" s="14"/>
      <c r="B15" s="14"/>
    </row>
    <row r="16" spans="1:12" x14ac:dyDescent="0.35">
      <c r="A16" s="14"/>
      <c r="B16" s="14"/>
    </row>
    <row r="17" spans="1:15" x14ac:dyDescent="0.35">
      <c r="A17" s="14"/>
      <c r="B17" s="14"/>
    </row>
    <row r="18" spans="1:15" x14ac:dyDescent="0.35">
      <c r="A18" s="14"/>
      <c r="B18" s="14"/>
    </row>
    <row r="19" spans="1:15" x14ac:dyDescent="0.35">
      <c r="A19" s="14"/>
      <c r="B19" s="14"/>
    </row>
    <row r="20" spans="1:15" x14ac:dyDescent="0.35">
      <c r="A20" s="14"/>
      <c r="B20" s="14"/>
    </row>
    <row r="21" spans="1:15" x14ac:dyDescent="0.35">
      <c r="C21" s="14"/>
      <c r="D21" s="14"/>
      <c r="E21" s="14"/>
      <c r="F21" s="14"/>
      <c r="G21" s="14"/>
    </row>
    <row r="22" spans="1:15" x14ac:dyDescent="0.35">
      <c r="C22" s="14"/>
      <c r="D22" s="14"/>
      <c r="E22" s="14"/>
      <c r="F22" s="14"/>
      <c r="G22" s="14"/>
    </row>
    <row r="23" spans="1:15" x14ac:dyDescent="0.35">
      <c r="C23" s="14"/>
      <c r="D23" s="14"/>
      <c r="E23" s="14"/>
      <c r="F23" s="14"/>
      <c r="G23" s="14"/>
    </row>
    <row r="24" spans="1:15" x14ac:dyDescent="0.35">
      <c r="C24" s="14"/>
      <c r="D24" s="14"/>
      <c r="E24" s="14"/>
      <c r="F24" s="14"/>
      <c r="G24" s="14"/>
    </row>
    <row r="25" spans="1:15" x14ac:dyDescent="0.35">
      <c r="C25" s="14"/>
      <c r="D25" s="14"/>
      <c r="E25" s="14"/>
      <c r="F25" s="14"/>
      <c r="G25" s="14"/>
    </row>
    <row r="26" spans="1:15" x14ac:dyDescent="0.35">
      <c r="C26" s="14"/>
      <c r="D26" s="14"/>
      <c r="E26" s="14"/>
      <c r="F26" s="14"/>
      <c r="G26" s="14"/>
    </row>
    <row r="27" spans="1:15" x14ac:dyDescent="0.35">
      <c r="C27" s="14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</row>
    <row r="28" spans="1:15" x14ac:dyDescent="0.35">
      <c r="C28" s="14"/>
      <c r="D28" s="13"/>
      <c r="E28" s="13"/>
      <c r="K28" s="14"/>
      <c r="L28" s="14"/>
      <c r="M28" s="14"/>
      <c r="N28" s="14"/>
      <c r="O28" s="14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B8 C4 C6:C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9 K9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2020-03-17T09:18:25Z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